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<sst xmlns="http://schemas.openxmlformats.org/spreadsheetml/2006/main" count="22" uniqueCount="16">
  <si>
    <t xml:space="preserve">x</t>
  </si>
  <si>
    <t xml:space="preserve">y</t>
  </si>
  <si>
    <t xml:space="preserve">z</t>
  </si>
  <si>
    <t xml:space="preserve">r</t>
  </si>
  <si>
    <t xml:space="preserve">teta</t>
  </si>
  <si>
    <t xml:space="preserve">fi</t>
  </si>
  <si>
    <t xml:space="preserve">E_crp</t>
  </si>
  <si>
    <t xml:space="preserve">xa</t>
  </si>
  <si>
    <t xml:space="preserve">ya</t>
  </si>
  <si>
    <t xml:space="preserve">za</t>
  </si>
  <si>
    <t xml:space="preserve">xb</t>
  </si>
  <si>
    <t xml:space="preserve">yb</t>
  </si>
  <si>
    <t xml:space="preserve">zb</t>
  </si>
  <si>
    <t xml:space="preserve">MSE</t>
  </si>
  <si>
    <t xml:space="preserve">MAE</t>
  </si>
  <si>
    <t xml:space="preserve">RSM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</si>
</sst>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E+0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Sheet1!$K$2:$K$100</c:f>
              <c:numCache>
                <c:formatCode>General</c:formatCode>
                <c:ptCount val="99"/>
                <c:pt idx="0">
                  <c:v>1.0054367731</c:v>
                </c:pt>
                <c:pt idx="1">
                  <c:v>1.0054367731</c:v>
                </c:pt>
                <c:pt idx="2">
                  <c:v>1.0054367731</c:v>
                </c:pt>
                <c:pt idx="3">
                  <c:v>1.0054367731</c:v>
                </c:pt>
                <c:pt idx="4">
                  <c:v>0.60855383635</c:v>
                </c:pt>
                <c:pt idx="5">
                  <c:v>1.0054367731</c:v>
                </c:pt>
                <c:pt idx="6">
                  <c:v>1.0054367731</c:v>
                </c:pt>
                <c:pt idx="7">
                  <c:v>1.0054367731</c:v>
                </c:pt>
                <c:pt idx="8">
                  <c:v>0.92606018575</c:v>
                </c:pt>
                <c:pt idx="9">
                  <c:v>1.0054367731</c:v>
                </c:pt>
                <c:pt idx="10">
                  <c:v>1.0054367731</c:v>
                </c:pt>
                <c:pt idx="11">
                  <c:v>1.0054367731</c:v>
                </c:pt>
                <c:pt idx="12">
                  <c:v>0.8466835984</c:v>
                </c:pt>
                <c:pt idx="13">
                  <c:v>0.76730701105</c:v>
                </c:pt>
                <c:pt idx="14">
                  <c:v>1.0054367731</c:v>
                </c:pt>
                <c:pt idx="15">
                  <c:v>0.76730701105</c:v>
                </c:pt>
                <c:pt idx="16">
                  <c:v>1.0054367731</c:v>
                </c:pt>
                <c:pt idx="17">
                  <c:v>1.0054367731</c:v>
                </c:pt>
                <c:pt idx="18">
                  <c:v>1.0054367731</c:v>
                </c:pt>
                <c:pt idx="19">
                  <c:v>0.92606018575</c:v>
                </c:pt>
                <c:pt idx="20">
                  <c:v>1.0054367731</c:v>
                </c:pt>
                <c:pt idx="21">
                  <c:v>0.60855383635</c:v>
                </c:pt>
                <c:pt idx="22">
                  <c:v>1.0054367731</c:v>
                </c:pt>
                <c:pt idx="23">
                  <c:v>1.0054367731</c:v>
                </c:pt>
                <c:pt idx="24">
                  <c:v>0.6879304237</c:v>
                </c:pt>
                <c:pt idx="25">
                  <c:v>0.60855383635</c:v>
                </c:pt>
                <c:pt idx="26">
                  <c:v>1.0054367731</c:v>
                </c:pt>
                <c:pt idx="27">
                  <c:v>0.6879304237</c:v>
                </c:pt>
                <c:pt idx="28">
                  <c:v>0.92606018575</c:v>
                </c:pt>
                <c:pt idx="29">
                  <c:v>1.0054367731</c:v>
                </c:pt>
                <c:pt idx="30">
                  <c:v>1.0054367731</c:v>
                </c:pt>
                <c:pt idx="31">
                  <c:v>1.0054367731</c:v>
                </c:pt>
                <c:pt idx="32">
                  <c:v>1.0054367731</c:v>
                </c:pt>
                <c:pt idx="33">
                  <c:v>1.0054367731</c:v>
                </c:pt>
                <c:pt idx="34">
                  <c:v>0.6879304237</c:v>
                </c:pt>
                <c:pt idx="35">
                  <c:v>0.92606018575</c:v>
                </c:pt>
                <c:pt idx="36">
                  <c:v>1.0054367731</c:v>
                </c:pt>
                <c:pt idx="37">
                  <c:v>1.0054367731</c:v>
                </c:pt>
                <c:pt idx="38">
                  <c:v>1.0054367731</c:v>
                </c:pt>
                <c:pt idx="39">
                  <c:v>1.0054367731</c:v>
                </c:pt>
                <c:pt idx="40">
                  <c:v>1.0054367731</c:v>
                </c:pt>
                <c:pt idx="41">
                  <c:v>0.8466835984</c:v>
                </c:pt>
                <c:pt idx="42">
                  <c:v>0.6879304237</c:v>
                </c:pt>
                <c:pt idx="43">
                  <c:v>0.60855383635</c:v>
                </c:pt>
                <c:pt idx="44">
                  <c:v>0.92606018575</c:v>
                </c:pt>
                <c:pt idx="45">
                  <c:v>0.60855383635</c:v>
                </c:pt>
                <c:pt idx="46">
                  <c:v>0.8466835984</c:v>
                </c:pt>
                <c:pt idx="47">
                  <c:v>1.0054367731</c:v>
                </c:pt>
                <c:pt idx="48">
                  <c:v>0.60855383635</c:v>
                </c:pt>
                <c:pt idx="49">
                  <c:v>1.0054367731</c:v>
                </c:pt>
                <c:pt idx="50">
                  <c:v>1.0054367731</c:v>
                </c:pt>
                <c:pt idx="51">
                  <c:v>0.76730701105</c:v>
                </c:pt>
                <c:pt idx="52">
                  <c:v>1.0054367731</c:v>
                </c:pt>
                <c:pt idx="53">
                  <c:v>0.76730701105</c:v>
                </c:pt>
                <c:pt idx="54">
                  <c:v>0.6879304237</c:v>
                </c:pt>
                <c:pt idx="55">
                  <c:v>0.6879304237</c:v>
                </c:pt>
                <c:pt idx="56">
                  <c:v>0.60855383635</c:v>
                </c:pt>
                <c:pt idx="57">
                  <c:v>0.92606018575</c:v>
                </c:pt>
                <c:pt idx="58">
                  <c:v>1.08481336045</c:v>
                </c:pt>
                <c:pt idx="59">
                  <c:v>1.08481336045</c:v>
                </c:pt>
                <c:pt idx="60">
                  <c:v>0.60855383635</c:v>
                </c:pt>
                <c:pt idx="61">
                  <c:v>1.08481336045</c:v>
                </c:pt>
                <c:pt idx="62">
                  <c:v>0.8466835984</c:v>
                </c:pt>
                <c:pt idx="63">
                  <c:v>1.08481336045</c:v>
                </c:pt>
                <c:pt idx="64">
                  <c:v>1.08481336045</c:v>
                </c:pt>
                <c:pt idx="65">
                  <c:v>0.76730701105</c:v>
                </c:pt>
                <c:pt idx="66">
                  <c:v>0.76730701105</c:v>
                </c:pt>
                <c:pt idx="67">
                  <c:v>1.08481336045</c:v>
                </c:pt>
                <c:pt idx="68">
                  <c:v>1.08481336045</c:v>
                </c:pt>
                <c:pt idx="69">
                  <c:v>1.08481336045</c:v>
                </c:pt>
                <c:pt idx="70">
                  <c:v>1.08481336045</c:v>
                </c:pt>
                <c:pt idx="71">
                  <c:v>1.08481336045</c:v>
                </c:pt>
                <c:pt idx="72">
                  <c:v>1.08481336045</c:v>
                </c:pt>
                <c:pt idx="73">
                  <c:v>1.0054367731</c:v>
                </c:pt>
                <c:pt idx="74">
                  <c:v>1.08481336045</c:v>
                </c:pt>
                <c:pt idx="75">
                  <c:v>1.08481336045</c:v>
                </c:pt>
                <c:pt idx="76">
                  <c:v>1.08481336045</c:v>
                </c:pt>
                <c:pt idx="77">
                  <c:v>1.08481336045</c:v>
                </c:pt>
                <c:pt idx="78">
                  <c:v>1.08481336045</c:v>
                </c:pt>
                <c:pt idx="79">
                  <c:v>0.76730701105</c:v>
                </c:pt>
                <c:pt idx="80">
                  <c:v>1.08481336045</c:v>
                </c:pt>
                <c:pt idx="81">
                  <c:v>0.6879304237</c:v>
                </c:pt>
                <c:pt idx="82">
                  <c:v>1.08481336045</c:v>
                </c:pt>
                <c:pt idx="83">
                  <c:v>1.08481336045</c:v>
                </c:pt>
                <c:pt idx="84">
                  <c:v>1.08481336045</c:v>
                </c:pt>
                <c:pt idx="85">
                  <c:v>1.0054367731</c:v>
                </c:pt>
                <c:pt idx="86">
                  <c:v>1.08481336045</c:v>
                </c:pt>
                <c:pt idx="87">
                  <c:v>1.08481336045</c:v>
                </c:pt>
                <c:pt idx="88">
                  <c:v>1.08481336045</c:v>
                </c:pt>
                <c:pt idx="89">
                  <c:v>1.0054367731</c:v>
                </c:pt>
                <c:pt idx="90">
                  <c:v>0.6879304237</c:v>
                </c:pt>
                <c:pt idx="91">
                  <c:v>1.08481336045</c:v>
                </c:pt>
                <c:pt idx="92">
                  <c:v>2.116708996</c:v>
                </c:pt>
                <c:pt idx="93">
                  <c:v>1.08481336045</c:v>
                </c:pt>
                <c:pt idx="94">
                  <c:v>0.76730701105</c:v>
                </c:pt>
                <c:pt idx="95">
                  <c:v>1.08481336045</c:v>
                </c:pt>
                <c:pt idx="96">
                  <c:v>1.08481336045</c:v>
                </c:pt>
                <c:pt idx="97">
                  <c:v>1.08481336045</c:v>
                </c:pt>
                <c:pt idx="98">
                  <c:v>0.76730701105</c:v>
                </c:pt>
              </c:numCache>
            </c:numRef>
          </c:xVal>
          <c:yVal>
            <c:numRef>
              <c:f>Sheet1!$J$2:$J$100</c:f>
              <c:numCache>
                <c:formatCode>General</c:formatCode>
                <c:ptCount val="99"/>
                <c:pt idx="0">
                  <c:v>3.3338166687</c:v>
                </c:pt>
                <c:pt idx="1">
                  <c:v>3.5454875683</c:v>
                </c:pt>
                <c:pt idx="2">
                  <c:v>3.5984052932</c:v>
                </c:pt>
                <c:pt idx="3">
                  <c:v>3.1221457691</c:v>
                </c:pt>
                <c:pt idx="4">
                  <c:v>2.3812976205</c:v>
                </c:pt>
                <c:pt idx="5">
                  <c:v>3.0692280442</c:v>
                </c:pt>
                <c:pt idx="6">
                  <c:v>3.8629939177</c:v>
                </c:pt>
                <c:pt idx="7">
                  <c:v>3.6513230181</c:v>
                </c:pt>
                <c:pt idx="8">
                  <c:v>1.9579558213</c:v>
                </c:pt>
                <c:pt idx="9">
                  <c:v>3.8100761928</c:v>
                </c:pt>
                <c:pt idx="10">
                  <c:v>3.8629939177</c:v>
                </c:pt>
                <c:pt idx="11">
                  <c:v>3.704240743</c:v>
                </c:pt>
                <c:pt idx="12">
                  <c:v>1.6933671968</c:v>
                </c:pt>
                <c:pt idx="13">
                  <c:v>1.6404494719</c:v>
                </c:pt>
                <c:pt idx="14">
                  <c:v>3.0692280442</c:v>
                </c:pt>
                <c:pt idx="15">
                  <c:v>1.6404494719</c:v>
                </c:pt>
                <c:pt idx="16">
                  <c:v>2.8575571446</c:v>
                </c:pt>
                <c:pt idx="17">
                  <c:v>3.3338166687</c:v>
                </c:pt>
                <c:pt idx="18">
                  <c:v>3.1221457691</c:v>
                </c:pt>
                <c:pt idx="19">
                  <c:v>1.9579558213</c:v>
                </c:pt>
                <c:pt idx="20">
                  <c:v>3.3338166687</c:v>
                </c:pt>
                <c:pt idx="21">
                  <c:v>2.3283798956</c:v>
                </c:pt>
                <c:pt idx="22">
                  <c:v>3.0692280442</c:v>
                </c:pt>
                <c:pt idx="23">
                  <c:v>2.645886245</c:v>
                </c:pt>
                <c:pt idx="24">
                  <c:v>1.7462849217</c:v>
                </c:pt>
                <c:pt idx="25">
                  <c:v>2.3283798956</c:v>
                </c:pt>
                <c:pt idx="26">
                  <c:v>2.8575571446</c:v>
                </c:pt>
                <c:pt idx="27">
                  <c:v>1.7462849217</c:v>
                </c:pt>
                <c:pt idx="28">
                  <c:v>1.9579558213</c:v>
                </c:pt>
                <c:pt idx="29">
                  <c:v>2.4871330703</c:v>
                </c:pt>
                <c:pt idx="30">
                  <c:v>2.9104748695</c:v>
                </c:pt>
                <c:pt idx="31">
                  <c:v>2.7517216948</c:v>
                </c:pt>
                <c:pt idx="32">
                  <c:v>2.6988039699</c:v>
                </c:pt>
                <c:pt idx="33">
                  <c:v>2.8046394197</c:v>
                </c:pt>
                <c:pt idx="34">
                  <c:v>1.6933671968</c:v>
                </c:pt>
                <c:pt idx="35">
                  <c:v>2.0637912711</c:v>
                </c:pt>
                <c:pt idx="36">
                  <c:v>2.8046394197</c:v>
                </c:pt>
                <c:pt idx="37">
                  <c:v>2.4871330703</c:v>
                </c:pt>
                <c:pt idx="38">
                  <c:v>2.7517216948</c:v>
                </c:pt>
                <c:pt idx="39">
                  <c:v>2.3283798956</c:v>
                </c:pt>
                <c:pt idx="40">
                  <c:v>2.2754621707</c:v>
                </c:pt>
                <c:pt idx="41">
                  <c:v>1.8521203715</c:v>
                </c:pt>
                <c:pt idx="42">
                  <c:v>1.7462849217</c:v>
                </c:pt>
                <c:pt idx="43">
                  <c:v>2.1696267209</c:v>
                </c:pt>
                <c:pt idx="44">
                  <c:v>1.6933671968</c:v>
                </c:pt>
                <c:pt idx="45">
                  <c:v>2.116708996</c:v>
                </c:pt>
                <c:pt idx="46">
                  <c:v>1.5346140221</c:v>
                </c:pt>
                <c:pt idx="47">
                  <c:v>2.2225444458</c:v>
                </c:pt>
                <c:pt idx="48">
                  <c:v>2.0637912711</c:v>
                </c:pt>
                <c:pt idx="49">
                  <c:v>2.0637912711</c:v>
                </c:pt>
                <c:pt idx="50">
                  <c:v>2.0637912711</c:v>
                </c:pt>
                <c:pt idx="51">
                  <c:v>1.4816962972</c:v>
                </c:pt>
                <c:pt idx="52">
                  <c:v>2.0108735462</c:v>
                </c:pt>
                <c:pt idx="53">
                  <c:v>1.4816962972</c:v>
                </c:pt>
                <c:pt idx="54">
                  <c:v>1.7462849217</c:v>
                </c:pt>
                <c:pt idx="55">
                  <c:v>1.5346140221</c:v>
                </c:pt>
                <c:pt idx="56">
                  <c:v>1.9050380964</c:v>
                </c:pt>
                <c:pt idx="57">
                  <c:v>1.587531747</c:v>
                </c:pt>
                <c:pt idx="58">
                  <c:v>2.6988039699</c:v>
                </c:pt>
                <c:pt idx="59">
                  <c:v>3.175063494</c:v>
                </c:pt>
                <c:pt idx="60">
                  <c:v>2.0108735462</c:v>
                </c:pt>
                <c:pt idx="61">
                  <c:v>3.2808989438</c:v>
                </c:pt>
                <c:pt idx="62">
                  <c:v>1.3758608474</c:v>
                </c:pt>
                <c:pt idx="63">
                  <c:v>3.5984052932</c:v>
                </c:pt>
                <c:pt idx="64">
                  <c:v>2.5400507952</c:v>
                </c:pt>
                <c:pt idx="65">
                  <c:v>1.6404494719</c:v>
                </c:pt>
                <c:pt idx="66">
                  <c:v>1.4816962972</c:v>
                </c:pt>
                <c:pt idx="67">
                  <c:v>2.5400507952</c:v>
                </c:pt>
                <c:pt idx="68">
                  <c:v>3.8100761928</c:v>
                </c:pt>
                <c:pt idx="69">
                  <c:v>3.704240743</c:v>
                </c:pt>
                <c:pt idx="70">
                  <c:v>3.7571584679</c:v>
                </c:pt>
                <c:pt idx="71">
                  <c:v>3.8629939177</c:v>
                </c:pt>
                <c:pt idx="72">
                  <c:v>3.704240743</c:v>
                </c:pt>
                <c:pt idx="73">
                  <c:v>1.7992026466</c:v>
                </c:pt>
                <c:pt idx="74">
                  <c:v>2.4871330703</c:v>
                </c:pt>
                <c:pt idx="75">
                  <c:v>2.3812976205</c:v>
                </c:pt>
                <c:pt idx="76">
                  <c:v>3.2279812189</c:v>
                </c:pt>
                <c:pt idx="77">
                  <c:v>2.2754621707</c:v>
                </c:pt>
                <c:pt idx="78">
                  <c:v>3.175063494</c:v>
                </c:pt>
                <c:pt idx="79">
                  <c:v>1.4287785723</c:v>
                </c:pt>
                <c:pt idx="80">
                  <c:v>2.3812976205</c:v>
                </c:pt>
                <c:pt idx="81">
                  <c:v>1.8521203715</c:v>
                </c:pt>
                <c:pt idx="82">
                  <c:v>2.6988039699</c:v>
                </c:pt>
                <c:pt idx="83">
                  <c:v>2.2754621707</c:v>
                </c:pt>
                <c:pt idx="84">
                  <c:v>2.9633925944</c:v>
                </c:pt>
                <c:pt idx="85">
                  <c:v>1.6404494719</c:v>
                </c:pt>
                <c:pt idx="86">
                  <c:v>2.5929685201</c:v>
                </c:pt>
                <c:pt idx="87">
                  <c:v>2.5929685201</c:v>
                </c:pt>
                <c:pt idx="88">
                  <c:v>2.2754621707</c:v>
                </c:pt>
                <c:pt idx="89">
                  <c:v>1.6404494719</c:v>
                </c:pt>
                <c:pt idx="90">
                  <c:v>1.7462849217</c:v>
                </c:pt>
                <c:pt idx="91">
                  <c:v>2.645886245</c:v>
                </c:pt>
                <c:pt idx="92">
                  <c:v>1.1641899478</c:v>
                </c:pt>
                <c:pt idx="93">
                  <c:v>2.116708996</c:v>
                </c:pt>
                <c:pt idx="94">
                  <c:v>1.587531747</c:v>
                </c:pt>
                <c:pt idx="95">
                  <c:v>2.116708996</c:v>
                </c:pt>
                <c:pt idx="96">
                  <c:v>2.1696267209</c:v>
                </c:pt>
                <c:pt idx="97">
                  <c:v>1.8521203715</c:v>
                </c:pt>
                <c:pt idx="98">
                  <c:v>1.3229431225</c:v>
                </c:pt>
              </c:numCache>
            </c:numRef>
          </c:yVal>
          <c:smooth val="0"/>
        </c:ser>
        <c:axId val="54441469"/>
        <c:axId val="70273603"/>
      </c:scatterChart>
      <c:valAx>
        <c:axId val="5444146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70273603"/>
        <c:crosses val="autoZero"/>
        <c:crossBetween val="midCat"/>
      </c:valAx>
      <c:valAx>
        <c:axId val="7027360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54441469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750960</xdr:colOff>
      <xdr:row>98</xdr:row>
      <xdr:rowOff>18360</xdr:rowOff>
    </xdr:from>
    <xdr:to>
      <xdr:col>17</xdr:col>
      <xdr:colOff>8280</xdr:colOff>
      <xdr:row>118</xdr:row>
      <xdr:rowOff>6840</xdr:rowOff>
    </xdr:to>
    <xdr:graphicFrame>
      <xdr:nvGraphicFramePr>
        <xdr:cNvPr id="0" name=""/>
        <xdr:cNvGraphicFramePr/>
      </xdr:nvGraphicFramePr>
      <xdr:xfrm>
        <a:off x="8066160" y="1594908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101"/>
  <sheetViews>
    <sheetView showFormulas="false" showGridLines="true" showRowColHeaders="true" showZeros="true" rightToLeft="false" tabSelected="true" showOutlineSymbols="true" defaultGridColor="true" view="normal" topLeftCell="R1" colorId="64" zoomScale="110" zoomScaleNormal="110" zoomScalePageLayoutView="100" workbookViewId="0">
      <selection pane="topLeft" activeCell="AA5" activeCellId="0" sqref="AA5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0</v>
      </c>
      <c r="I1" s="1" t="s">
        <v>1</v>
      </c>
      <c r="J1" s="1" t="s">
        <v>2</v>
      </c>
      <c r="K1" s="1" t="s">
        <v>3</v>
      </c>
      <c r="L1" s="1" t="s">
        <v>4</v>
      </c>
      <c r="M1" s="1" t="s">
        <v>5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</row>
    <row r="2" customFormat="false" ht="12.8" hidden="false" customHeight="false" outlineLevel="0" collapsed="false">
      <c r="A2" s="2" t="n">
        <v>3.51360542</v>
      </c>
      <c r="B2" s="0" t="n">
        <v>1.40544217</v>
      </c>
      <c r="C2" s="0" t="n">
        <v>6.3</v>
      </c>
      <c r="D2" s="0" t="n">
        <v>1.9</v>
      </c>
      <c r="E2" s="1" t="n">
        <v>0.25302242</v>
      </c>
      <c r="F2" s="1" t="n">
        <v>3.76991118</v>
      </c>
      <c r="G2" s="0" t="n">
        <v>0.69350518</v>
      </c>
      <c r="H2" s="1" t="n">
        <f aca="false">A2*0.529177249</f>
        <v>1.85932005022709</v>
      </c>
      <c r="I2" s="1" t="n">
        <f aca="false">B2*0.529177249</f>
        <v>0.74372802114919</v>
      </c>
      <c r="J2" s="1" t="n">
        <f aca="false">C2*0.529177249</f>
        <v>3.3338166687</v>
      </c>
      <c r="K2" s="1" t="n">
        <f aca="false">D2*0.529177249</f>
        <v>1.0054367731</v>
      </c>
      <c r="L2" s="1" t="n">
        <f aca="false">E2*180/3.14159265358979</f>
        <v>14.4971167881865</v>
      </c>
      <c r="M2" s="1" t="n">
        <f aca="false">F2*180/3.14159265358979</f>
        <v>215.999999753184</v>
      </c>
      <c r="N2" s="1" t="n">
        <f aca="false">H2-0.5*K2*SIN(E2)*COS(F2)</f>
        <v>1.96113171626166</v>
      </c>
      <c r="O2" s="1" t="n">
        <f aca="false">I2-0.5*K2*SIN(E2)*SIN(F2)</f>
        <v>0.817698525700293</v>
      </c>
      <c r="P2" s="1" t="n">
        <f aca="false">J2-0.5*K2*COS(E2)</f>
        <v>2.84710471559924</v>
      </c>
      <c r="Q2" s="1" t="n">
        <f aca="false">H2+0.5*K2*SIN(E2)*COS(F2)</f>
        <v>1.75750838419252</v>
      </c>
      <c r="R2" s="1" t="n">
        <f aca="false">I2+0.5*K2*SIN(E2)*SIN(F2)</f>
        <v>0.669757516598088</v>
      </c>
      <c r="S2" s="1" t="n">
        <f aca="false">J2+0.5*K2*COS(E2)</f>
        <v>3.82052862180076</v>
      </c>
      <c r="T2" s="0" t="n">
        <v>1</v>
      </c>
      <c r="U2" s="2" t="n">
        <v>-47.876918</v>
      </c>
      <c r="V2" s="2" t="n">
        <v>-48.560305</v>
      </c>
      <c r="W2" s="0" t="n">
        <f aca="false">U2-V2</f>
        <v>0.683386999999996</v>
      </c>
      <c r="X2" s="0" t="n">
        <f aca="false">G2-W2</f>
        <v>0.0101181800000039</v>
      </c>
      <c r="Y2" s="0" t="n">
        <f aca="false">ABS(G2-W2)</f>
        <v>0.0101181800000039</v>
      </c>
      <c r="Z2" s="0" t="n">
        <f aca="false">Y2^2</f>
        <v>0.000102377566512478</v>
      </c>
      <c r="AA2" s="0" t="n">
        <f aca="false">SUM(X2:X101)/COUNT(X2:X101)</f>
        <v>0.00805829110000064</v>
      </c>
      <c r="AB2" s="0" t="s">
        <v>13</v>
      </c>
    </row>
    <row r="3" customFormat="false" ht="12.8" hidden="false" customHeight="false" outlineLevel="0" collapsed="false">
      <c r="A3" s="2" t="n">
        <v>2.81088433</v>
      </c>
      <c r="B3" s="0" t="n">
        <v>0.70272108</v>
      </c>
      <c r="C3" s="0" t="n">
        <v>6.7</v>
      </c>
      <c r="D3" s="0" t="n">
        <v>1.9</v>
      </c>
      <c r="E3" s="1" t="n">
        <v>0.25302242</v>
      </c>
      <c r="F3" s="1" t="n">
        <v>4.39822972</v>
      </c>
      <c r="G3" s="0" t="n">
        <v>0.69549</v>
      </c>
      <c r="H3" s="1" t="n">
        <f aca="false">A3*0.529177249</f>
        <v>1.48745603700661</v>
      </c>
      <c r="I3" s="1" t="n">
        <f aca="false">B3*0.529177249</f>
        <v>0.371864007928709</v>
      </c>
      <c r="J3" s="1" t="n">
        <f aca="false">C3*0.529177249</f>
        <v>3.5454875683</v>
      </c>
      <c r="K3" s="1" t="n">
        <f aca="false">D3*0.529177249</f>
        <v>1.0054367731</v>
      </c>
      <c r="L3" s="1" t="n">
        <f aca="false">E3*180/3.14159265358979</f>
        <v>14.4971167881865</v>
      </c>
      <c r="M3" s="1" t="n">
        <f aca="false">F3*180/3.14159265358979</f>
        <v>252.000000285006</v>
      </c>
      <c r="N3" s="1" t="n">
        <f aca="false">H3-0.5*K3*SIN(E3)*COS(F3)</f>
        <v>1.52634463226349</v>
      </c>
      <c r="O3" s="1" t="n">
        <f aca="false">I3-0.5*K3*SIN(E3)*SIN(F3)</f>
        <v>0.491550799360451</v>
      </c>
      <c r="P3" s="1" t="n">
        <f aca="false">J3-0.5*K3*COS(E3)</f>
        <v>3.05877561519924</v>
      </c>
      <c r="Q3" s="1" t="n">
        <f aca="false">H3+0.5*K3*SIN(E3)*COS(F3)</f>
        <v>1.44856744174973</v>
      </c>
      <c r="R3" s="1" t="n">
        <f aca="false">I3+0.5*K3*SIN(E3)*SIN(F3)</f>
        <v>0.252177216496967</v>
      </c>
      <c r="S3" s="1" t="n">
        <f aca="false">J3+0.5*K3*COS(E3)</f>
        <v>4.03219952140076</v>
      </c>
      <c r="T3" s="0" t="n">
        <v>2</v>
      </c>
      <c r="U3" s="2" t="n">
        <v>-47.879166</v>
      </c>
      <c r="V3" s="2" t="n">
        <v>-48.560305</v>
      </c>
      <c r="W3" s="0" t="n">
        <f aca="false">U3-V3</f>
        <v>0.681139000000002</v>
      </c>
      <c r="X3" s="0" t="n">
        <f aca="false">G3-W3</f>
        <v>0.0143509999999983</v>
      </c>
      <c r="Y3" s="0" t="n">
        <f aca="false">ABS(G3-W3)</f>
        <v>0.0143509999999983</v>
      </c>
      <c r="Z3" s="0" t="n">
        <f aca="false">Y3^2</f>
        <v>0.000205951200999952</v>
      </c>
      <c r="AA3" s="0" t="n">
        <f aca="false">SUM(Y2:Y101)/COUNT(Y2:Y101)</f>
        <v>0.0443319899000004</v>
      </c>
      <c r="AB3" s="0" t="s">
        <v>14</v>
      </c>
    </row>
    <row r="4" customFormat="false" ht="12.8" hidden="false" customHeight="false" outlineLevel="0" collapsed="false">
      <c r="A4" s="2" t="n">
        <v>1.40544217</v>
      </c>
      <c r="B4" s="0" t="n">
        <v>3.51360542</v>
      </c>
      <c r="C4" s="0" t="n">
        <v>6.8</v>
      </c>
      <c r="D4" s="0" t="n">
        <v>1.9</v>
      </c>
      <c r="E4" s="1" t="n">
        <v>0.25302242</v>
      </c>
      <c r="F4" s="1" t="n">
        <v>5.65486678</v>
      </c>
      <c r="G4" s="0" t="n">
        <v>0.69735511</v>
      </c>
      <c r="H4" s="1" t="n">
        <f aca="false">A4*0.529177249</f>
        <v>0.74372802114919</v>
      </c>
      <c r="I4" s="1" t="n">
        <f aca="false">B4*0.529177249</f>
        <v>1.85932005022709</v>
      </c>
      <c r="J4" s="1" t="n">
        <f aca="false">C4*0.529177249</f>
        <v>3.5984052932</v>
      </c>
      <c r="K4" s="1" t="n">
        <f aca="false">D4*0.529177249</f>
        <v>1.0054367731</v>
      </c>
      <c r="L4" s="1" t="n">
        <f aca="false">E4*180/3.14159265358979</f>
        <v>14.4971167881865</v>
      </c>
      <c r="M4" s="1" t="n">
        <f aca="false">F4*180/3.14159265358979</f>
        <v>324.000000202734</v>
      </c>
      <c r="N4" s="1" t="n">
        <f aca="false">H4-0.5*K4*SIN(E4)*COS(F4)</f>
        <v>0.641916355171535</v>
      </c>
      <c r="O4" s="1" t="n">
        <f aca="false">I4-0.5*K4*SIN(E4)*SIN(F4)</f>
        <v>1.93329055485652</v>
      </c>
      <c r="P4" s="1" t="n">
        <f aca="false">J4-0.5*K4*COS(E4)</f>
        <v>3.11169334009924</v>
      </c>
      <c r="Q4" s="1" t="n">
        <f aca="false">H4+0.5*K4*SIN(E4)*COS(F4)</f>
        <v>0.845539687126846</v>
      </c>
      <c r="R4" s="1" t="n">
        <f aca="false">I4+0.5*K4*SIN(E4)*SIN(F4)</f>
        <v>1.78534954559766</v>
      </c>
      <c r="S4" s="1" t="n">
        <f aca="false">J4+0.5*K4*COS(E4)</f>
        <v>4.08511724630076</v>
      </c>
      <c r="T4" s="0" t="n">
        <v>3</v>
      </c>
      <c r="U4" s="2" t="n">
        <v>-47.879271</v>
      </c>
      <c r="V4" s="2" t="n">
        <v>-48.560305</v>
      </c>
      <c r="W4" s="0" t="n">
        <f aca="false">U4-V4</f>
        <v>0.681033999999997</v>
      </c>
      <c r="X4" s="0" t="n">
        <f aca="false">G4-W4</f>
        <v>0.0163211100000032</v>
      </c>
      <c r="Y4" s="0" t="n">
        <f aca="false">ABS(G4-W4)</f>
        <v>0.0163211100000032</v>
      </c>
      <c r="Z4" s="0" t="n">
        <f aca="false">Y4^2</f>
        <v>0.000266378631632206</v>
      </c>
      <c r="AA4" s="0" t="n">
        <f aca="false">SQRT(SUM(Z2:Z101)/COUNT(Z2:Z101))</f>
        <v>0.0861430949467716</v>
      </c>
      <c r="AB4" s="0" t="s">
        <v>15</v>
      </c>
    </row>
    <row r="5" customFormat="false" ht="12.8" hidden="false" customHeight="false" outlineLevel="0" collapsed="false">
      <c r="A5" s="2" t="n">
        <v>1.40544217</v>
      </c>
      <c r="B5" s="0" t="n">
        <v>0.70272108</v>
      </c>
      <c r="C5" s="0" t="n">
        <v>5.9</v>
      </c>
      <c r="D5" s="0" t="n">
        <v>1.9</v>
      </c>
      <c r="E5" s="1" t="n">
        <v>0.25302242</v>
      </c>
      <c r="F5" s="1" t="n">
        <v>2.51327412</v>
      </c>
      <c r="G5" s="0" t="n">
        <v>0.69837868</v>
      </c>
      <c r="H5" s="1" t="n">
        <f aca="false">A5*0.529177249</f>
        <v>0.74372802114919</v>
      </c>
      <c r="I5" s="1" t="n">
        <f aca="false">B5*0.529177249</f>
        <v>0.371864007928709</v>
      </c>
      <c r="J5" s="1" t="n">
        <f aca="false">C5*0.529177249</f>
        <v>3.1221457691</v>
      </c>
      <c r="K5" s="1" t="n">
        <f aca="false">D5*0.529177249</f>
        <v>1.0054367731</v>
      </c>
      <c r="L5" s="1" t="n">
        <f aca="false">E5*180/3.14159265358979</f>
        <v>14.4971167881865</v>
      </c>
      <c r="M5" s="1" t="n">
        <f aca="false">F5*180/3.14159265358979</f>
        <v>143.999999835456</v>
      </c>
      <c r="N5" s="1" t="n">
        <f aca="false">H5-0.5*K5*SIN(E5)*COS(F5)</f>
        <v>0.84553968665268</v>
      </c>
      <c r="O5" s="1" t="n">
        <f aca="false">I5-0.5*K5*SIN(E5)*SIN(F5)</f>
        <v>0.297893502646641</v>
      </c>
      <c r="P5" s="1" t="n">
        <f aca="false">J5-0.5*K5*COS(E5)</f>
        <v>2.63543381599924</v>
      </c>
      <c r="Q5" s="1" t="n">
        <f aca="false">H5+0.5*K5*SIN(E5)*COS(F5)</f>
        <v>0.641916355645701</v>
      </c>
      <c r="R5" s="1" t="n">
        <f aca="false">I5+0.5*K5*SIN(E5)*SIN(F5)</f>
        <v>0.445834513210777</v>
      </c>
      <c r="S5" s="1" t="n">
        <f aca="false">J5+0.5*K5*COS(E5)</f>
        <v>3.60885772220076</v>
      </c>
      <c r="T5" s="0" t="n">
        <v>4</v>
      </c>
      <c r="U5" s="2" t="n">
        <v>-47.874091</v>
      </c>
      <c r="V5" s="2" t="n">
        <v>-48.560305</v>
      </c>
      <c r="W5" s="0" t="n">
        <f aca="false">U5-V5</f>
        <v>0.686214</v>
      </c>
      <c r="X5" s="0" t="n">
        <f aca="false">G5-W5</f>
        <v>0.0121646800000004</v>
      </c>
      <c r="Y5" s="0" t="n">
        <f aca="false">ABS(G5-W5)</f>
        <v>0.0121646800000004</v>
      </c>
      <c r="Z5" s="0" t="n">
        <f aca="false">Y5^2</f>
        <v>0.000147979439502409</v>
      </c>
    </row>
    <row r="6" customFormat="false" ht="12.8" hidden="false" customHeight="false" outlineLevel="0" collapsed="false">
      <c r="A6" s="2" t="n">
        <v>0</v>
      </c>
      <c r="B6" s="0" t="n">
        <v>0.70272108</v>
      </c>
      <c r="C6" s="0" t="n">
        <v>4.5</v>
      </c>
      <c r="D6" s="0" t="n">
        <v>1.15</v>
      </c>
      <c r="E6" s="1" t="n">
        <v>1.57079633</v>
      </c>
      <c r="F6" s="1" t="n">
        <v>5.02654825</v>
      </c>
      <c r="G6" s="0" t="n">
        <v>0.70195784</v>
      </c>
      <c r="H6" s="1" t="n">
        <f aca="false">A6*0.529177249</f>
        <v>0</v>
      </c>
      <c r="I6" s="1" t="n">
        <f aca="false">B6*0.529177249</f>
        <v>0.371864007928709</v>
      </c>
      <c r="J6" s="1" t="n">
        <f aca="false">C6*0.529177249</f>
        <v>2.3812976205</v>
      </c>
      <c r="K6" s="1" t="n">
        <f aca="false">D6*0.529177249</f>
        <v>0.60855383635</v>
      </c>
      <c r="L6" s="1" t="n">
        <f aca="false">E6*180/3.14159265358979</f>
        <v>90.000000183639</v>
      </c>
      <c r="M6" s="1" t="n">
        <f aca="false">F6*180/3.14159265358979</f>
        <v>288.00000024387</v>
      </c>
      <c r="N6" s="1" t="n">
        <f aca="false">H6-0.5*K6*SIN(E6)*COS(F6)</f>
        <v>-0.0940267399438267</v>
      </c>
      <c r="O6" s="1" t="n">
        <f aca="false">I6-0.5*K6*SIN(E6)*SIN(F6)</f>
        <v>0.661248553317041</v>
      </c>
      <c r="P6" s="1" t="n">
        <f aca="false">J6-0.5*K6*COS(E6)</f>
        <v>2.38129762147524</v>
      </c>
      <c r="Q6" s="1" t="n">
        <f aca="false">H6+0.5*K6*SIN(E6)*COS(F6)</f>
        <v>0.0940267399438267</v>
      </c>
      <c r="R6" s="1" t="n">
        <f aca="false">I6+0.5*K6*SIN(E6)*SIN(F6)</f>
        <v>0.0824794625403769</v>
      </c>
      <c r="S6" s="1" t="n">
        <f aca="false">J6+0.5*K6*COS(E6)</f>
        <v>2.38129761952476</v>
      </c>
      <c r="T6" s="0" t="n">
        <v>23</v>
      </c>
      <c r="U6" s="2" t="n">
        <v>-47.876959</v>
      </c>
      <c r="V6" s="2" t="n">
        <v>-48.560305</v>
      </c>
      <c r="W6" s="0" t="n">
        <f aca="false">U6-V6</f>
        <v>0.683346</v>
      </c>
      <c r="X6" s="0" t="n">
        <f aca="false">G6-W6</f>
        <v>0.0186118399999998</v>
      </c>
      <c r="Y6" s="0" t="n">
        <f aca="false">ABS(G6-W6)</f>
        <v>0.0186118399999998</v>
      </c>
      <c r="Z6" s="0" t="n">
        <f aca="false">Y6^2</f>
        <v>0.000346400588185593</v>
      </c>
    </row>
    <row r="7" customFormat="false" ht="12.8" hidden="false" customHeight="false" outlineLevel="0" collapsed="false">
      <c r="A7" s="2" t="n">
        <v>2.81088433</v>
      </c>
      <c r="B7" s="0" t="n">
        <v>2.10816325</v>
      </c>
      <c r="C7" s="0" t="n">
        <v>5.8</v>
      </c>
      <c r="D7" s="0" t="n">
        <v>1.9</v>
      </c>
      <c r="E7" s="1" t="n">
        <v>0.25302242</v>
      </c>
      <c r="F7" s="1" t="n">
        <v>2.51327412</v>
      </c>
      <c r="G7" s="0" t="n">
        <v>0.70227622</v>
      </c>
      <c r="H7" s="1" t="n">
        <f aca="false">A7*0.529177249</f>
        <v>1.48745603700661</v>
      </c>
      <c r="I7" s="1" t="n">
        <f aca="false">B7*0.529177249</f>
        <v>1.1155920290779</v>
      </c>
      <c r="J7" s="1" t="n">
        <f aca="false">C7*0.529177249</f>
        <v>3.0692280442</v>
      </c>
      <c r="K7" s="1" t="n">
        <f aca="false">D7*0.529177249</f>
        <v>1.0054367731</v>
      </c>
      <c r="L7" s="1" t="n">
        <f aca="false">E7*180/3.14159265358979</f>
        <v>14.4971167881865</v>
      </c>
      <c r="M7" s="1" t="n">
        <f aca="false">F7*180/3.14159265358979</f>
        <v>143.999999835456</v>
      </c>
      <c r="N7" s="1" t="n">
        <f aca="false">H7-0.5*K7*SIN(E7)*COS(F7)</f>
        <v>1.5892677025101</v>
      </c>
      <c r="O7" s="1" t="n">
        <f aca="false">I7-0.5*K7*SIN(E7)*SIN(F7)</f>
        <v>1.04162152379583</v>
      </c>
      <c r="P7" s="1" t="n">
        <f aca="false">J7-0.5*K7*COS(E7)</f>
        <v>2.58251609109924</v>
      </c>
      <c r="Q7" s="1" t="n">
        <f aca="false">H7+0.5*K7*SIN(E7)*COS(F7)</f>
        <v>1.38564437150312</v>
      </c>
      <c r="R7" s="1" t="n">
        <f aca="false">I7+0.5*K7*SIN(E7)*SIN(F7)</f>
        <v>1.18956253435997</v>
      </c>
      <c r="S7" s="1" t="n">
        <f aca="false">J7+0.5*K7*COS(E7)</f>
        <v>3.55593999730076</v>
      </c>
      <c r="T7" s="0" t="n">
        <v>25</v>
      </c>
      <c r="U7" s="2" t="n">
        <v>-47.870241</v>
      </c>
      <c r="V7" s="2" t="n">
        <v>-48.560305</v>
      </c>
      <c r="W7" s="0" t="n">
        <f aca="false">U7-V7</f>
        <v>0.690064</v>
      </c>
      <c r="X7" s="0" t="n">
        <f aca="false">G7-W7</f>
        <v>0.0122122200000004</v>
      </c>
      <c r="Y7" s="0" t="n">
        <f aca="false">ABS(G7-W7)</f>
        <v>0.0122122200000004</v>
      </c>
      <c r="Z7" s="0" t="n">
        <f aca="false">Y7^2</f>
        <v>0.000149138317328411</v>
      </c>
    </row>
    <row r="8" customFormat="false" ht="12.8" hidden="false" customHeight="false" outlineLevel="0" collapsed="false">
      <c r="A8" s="2" t="n">
        <v>0</v>
      </c>
      <c r="B8" s="0" t="n">
        <v>2.81088433</v>
      </c>
      <c r="C8" s="0" t="n">
        <v>7.3</v>
      </c>
      <c r="D8" s="0" t="n">
        <v>1.9</v>
      </c>
      <c r="E8" s="1" t="n">
        <v>0.25302242</v>
      </c>
      <c r="F8" s="1" t="n">
        <v>0.62831853</v>
      </c>
      <c r="G8" s="0" t="n">
        <v>0.70273061</v>
      </c>
      <c r="H8" s="1" t="n">
        <f aca="false">A8*0.529177249</f>
        <v>0</v>
      </c>
      <c r="I8" s="1" t="n">
        <f aca="false">B8*0.529177249</f>
        <v>1.48745603700661</v>
      </c>
      <c r="J8" s="1" t="n">
        <f aca="false">C8*0.529177249</f>
        <v>3.8629939177</v>
      </c>
      <c r="K8" s="1" t="n">
        <f aca="false">D8*0.529177249</f>
        <v>1.0054367731</v>
      </c>
      <c r="L8" s="1" t="n">
        <f aca="false">E8*180/3.14159265358979</f>
        <v>14.4971167881865</v>
      </c>
      <c r="M8" s="1" t="n">
        <f aca="false">F8*180/3.14159265358979</f>
        <v>35.999999958864</v>
      </c>
      <c r="N8" s="1" t="n">
        <f aca="false">H8-0.5*K8*SIN(E8)*COS(F8)</f>
        <v>-0.101811665769028</v>
      </c>
      <c r="O8" s="1" t="n">
        <f aca="false">I8-0.5*K8*SIN(E8)*SIN(F8)</f>
        <v>1.41348553209002</v>
      </c>
      <c r="P8" s="1" t="n">
        <f aca="false">J8-0.5*K8*COS(E8)</f>
        <v>3.37628196459924</v>
      </c>
      <c r="Q8" s="1" t="n">
        <f aca="false">H8+0.5*K8*SIN(E8)*COS(F8)</f>
        <v>0.101811665769028</v>
      </c>
      <c r="R8" s="1" t="n">
        <f aca="false">I8+0.5*K8*SIN(E8)*SIN(F8)</f>
        <v>1.56142654192319</v>
      </c>
      <c r="S8" s="1" t="n">
        <f aca="false">J8+0.5*K8*COS(E8)</f>
        <v>4.34970587080076</v>
      </c>
      <c r="T8" s="0" t="n">
        <v>26</v>
      </c>
      <c r="U8" s="2" t="n">
        <v>-47.879297</v>
      </c>
      <c r="V8" s="2" t="n">
        <v>-48.560305</v>
      </c>
      <c r="W8" s="0" t="n">
        <f aca="false">U8-V8</f>
        <v>0.681007999999999</v>
      </c>
      <c r="X8" s="0" t="n">
        <f aca="false">G8-W8</f>
        <v>0.0217226100000015</v>
      </c>
      <c r="Y8" s="0" t="n">
        <f aca="false">ABS(G8-W8)</f>
        <v>0.0217226100000015</v>
      </c>
      <c r="Z8" s="0" t="n">
        <f aca="false">Y8^2</f>
        <v>0.000471871785212166</v>
      </c>
    </row>
    <row r="9" customFormat="false" ht="12.8" hidden="false" customHeight="false" outlineLevel="0" collapsed="false">
      <c r="A9" s="2" t="n">
        <v>3.51360542</v>
      </c>
      <c r="B9" s="0" t="n">
        <v>3.51360542</v>
      </c>
      <c r="C9" s="0" t="n">
        <v>6.9</v>
      </c>
      <c r="D9" s="0" t="n">
        <v>1.9</v>
      </c>
      <c r="E9" s="1" t="n">
        <v>0.58078698</v>
      </c>
      <c r="F9" s="1" t="n">
        <v>1.88495559</v>
      </c>
      <c r="G9" s="0" t="n">
        <v>0.70324879</v>
      </c>
      <c r="H9" s="1" t="n">
        <f aca="false">A9*0.529177249</f>
        <v>1.85932005022709</v>
      </c>
      <c r="I9" s="1" t="n">
        <f aca="false">B9*0.529177249</f>
        <v>1.85932005022709</v>
      </c>
      <c r="J9" s="1" t="n">
        <f aca="false">C9*0.529177249</f>
        <v>3.6513230181</v>
      </c>
      <c r="K9" s="1" t="n">
        <f aca="false">D9*0.529177249</f>
        <v>1.0054367731</v>
      </c>
      <c r="L9" s="1" t="n">
        <f aca="false">E9*180/3.14159265358979</f>
        <v>33.276642750149</v>
      </c>
      <c r="M9" s="1" t="n">
        <f aca="false">F9*180/3.14159265358979</f>
        <v>107.999999876592</v>
      </c>
      <c r="N9" s="1" t="n">
        <f aca="false">H9-0.5*K9*SIN(E9)*COS(F9)</f>
        <v>1.9445569961694</v>
      </c>
      <c r="O9" s="1" t="n">
        <f aca="false">I9-0.5*K9*SIN(E9)*SIN(F9)</f>
        <v>1.59698770301876</v>
      </c>
      <c r="P9" s="1" t="n">
        <f aca="false">J9-0.5*K9*COS(E9)</f>
        <v>3.2310348088554</v>
      </c>
      <c r="Q9" s="1" t="n">
        <f aca="false">H9+0.5*K9*SIN(E9)*COS(F9)</f>
        <v>1.77408310428478</v>
      </c>
      <c r="R9" s="1" t="n">
        <f aca="false">I9+0.5*K9*SIN(E9)*SIN(F9)</f>
        <v>2.12165239743542</v>
      </c>
      <c r="S9" s="1" t="n">
        <f aca="false">J9+0.5*K9*COS(E9)</f>
        <v>4.0716112273446</v>
      </c>
      <c r="T9" s="0" t="n">
        <v>28</v>
      </c>
      <c r="U9" s="2" t="n">
        <v>-47.875703</v>
      </c>
      <c r="V9" s="2" t="n">
        <v>-48.560305</v>
      </c>
      <c r="W9" s="0" t="n">
        <f aca="false">U9-V9</f>
        <v>0.684601999999998</v>
      </c>
      <c r="X9" s="0" t="n">
        <f aca="false">G9-W9</f>
        <v>0.0186467900000019</v>
      </c>
      <c r="Y9" s="0" t="n">
        <f aca="false">ABS(G9-W9)</f>
        <v>0.0186467900000019</v>
      </c>
      <c r="Z9" s="0" t="n">
        <f aca="false">Y9^2</f>
        <v>0.000347702777304171</v>
      </c>
    </row>
    <row r="10" customFormat="false" ht="12.8" hidden="false" customHeight="false" outlineLevel="0" collapsed="false">
      <c r="A10" s="2" t="n">
        <v>3.51360542</v>
      </c>
      <c r="B10" s="0" t="n">
        <v>4.2163265</v>
      </c>
      <c r="C10" s="0" t="n">
        <v>3.7</v>
      </c>
      <c r="D10" s="0" t="n">
        <v>1.75</v>
      </c>
      <c r="E10" s="1" t="n">
        <v>0.58078698</v>
      </c>
      <c r="F10" s="1" t="n">
        <v>3.14159265</v>
      </c>
      <c r="G10" s="0" t="n">
        <v>0.70333872</v>
      </c>
      <c r="H10" s="1" t="n">
        <f aca="false">A10*0.529177249</f>
        <v>1.85932005022709</v>
      </c>
      <c r="I10" s="1" t="n">
        <f aca="false">B10*0.529177249</f>
        <v>2.2311840581558</v>
      </c>
      <c r="J10" s="1" t="n">
        <f aca="false">C10*0.529177249</f>
        <v>1.9579558213</v>
      </c>
      <c r="K10" s="1" t="n">
        <f aca="false">D10*0.529177249</f>
        <v>0.92606018575</v>
      </c>
      <c r="L10" s="1" t="n">
        <f aca="false">E10*180/3.14159265358979</f>
        <v>33.276642750149</v>
      </c>
      <c r="M10" s="1" t="n">
        <f aca="false">F10*180/3.14159265358979</f>
        <v>179.99999979432</v>
      </c>
      <c r="N10" s="1" t="n">
        <f aca="false">H10-0.5*K10*SIN(E10)*COS(F10)</f>
        <v>2.11337634912787</v>
      </c>
      <c r="O10" s="1" t="n">
        <f aca="false">I10-0.5*K10*SIN(E10)*SIN(F10)</f>
        <v>2.23118405724379</v>
      </c>
      <c r="P10" s="1" t="n">
        <f aca="false">J10-0.5*K10*COS(E10)</f>
        <v>1.57084826015366</v>
      </c>
      <c r="Q10" s="1" t="n">
        <f aca="false">H10+0.5*K10*SIN(E10)*COS(F10)</f>
        <v>1.60526375132631</v>
      </c>
      <c r="R10" s="1" t="n">
        <f aca="false">I10+0.5*K10*SIN(E10)*SIN(F10)</f>
        <v>2.23118405906781</v>
      </c>
      <c r="S10" s="1" t="n">
        <f aca="false">J10+0.5*K10*COS(E10)</f>
        <v>2.34506338244634</v>
      </c>
      <c r="T10" s="0" t="n">
        <v>29</v>
      </c>
      <c r="U10" s="2" t="n">
        <v>-47.7778</v>
      </c>
      <c r="V10" s="2" t="n">
        <v>-48.560305</v>
      </c>
      <c r="W10" s="0" t="n">
        <f aca="false">U10-V10</f>
        <v>0.782505</v>
      </c>
      <c r="X10" s="0" t="n">
        <f aca="false">G10-W10</f>
        <v>-0.0791662800000005</v>
      </c>
      <c r="Y10" s="0" t="n">
        <f aca="false">ABS(G10-W10)</f>
        <v>0.0791662800000005</v>
      </c>
      <c r="Z10" s="0" t="n">
        <f aca="false">Y10^2</f>
        <v>0.00626729988903848</v>
      </c>
    </row>
    <row r="11" customFormat="false" ht="12.8" hidden="false" customHeight="false" outlineLevel="0" collapsed="false">
      <c r="A11" s="2" t="n">
        <v>1.40544217</v>
      </c>
      <c r="B11" s="0" t="n">
        <v>0.70272108</v>
      </c>
      <c r="C11" s="0" t="n">
        <v>7.2</v>
      </c>
      <c r="D11" s="0" t="n">
        <v>1.9</v>
      </c>
      <c r="E11" s="1" t="n">
        <v>0.58078698</v>
      </c>
      <c r="F11" s="1" t="n">
        <v>3.76991118</v>
      </c>
      <c r="G11" s="0" t="n">
        <v>0.70348522</v>
      </c>
      <c r="H11" s="1" t="n">
        <f aca="false">A11*0.529177249</f>
        <v>0.74372802114919</v>
      </c>
      <c r="I11" s="1" t="n">
        <f aca="false">B11*0.529177249</f>
        <v>0.371864007928709</v>
      </c>
      <c r="J11" s="1" t="n">
        <f aca="false">C11*0.529177249</f>
        <v>3.8100761928</v>
      </c>
      <c r="K11" s="1" t="n">
        <f aca="false">D11*0.529177249</f>
        <v>1.0054367731</v>
      </c>
      <c r="L11" s="1" t="n">
        <f aca="false">E11*180/3.14159265358979</f>
        <v>33.276642750149</v>
      </c>
      <c r="M11" s="1" t="n">
        <f aca="false">F11*180/3.14159265358979</f>
        <v>215.999999753184</v>
      </c>
      <c r="N11" s="1" t="n">
        <f aca="false">H11-0.5*K11*SIN(E11)*COS(F11)</f>
        <v>0.966881244901092</v>
      </c>
      <c r="O11" s="1" t="n">
        <f aca="false">I11-0.5*K11*SIN(E11)*SIN(F11)</f>
        <v>0.533994313777243</v>
      </c>
      <c r="P11" s="1" t="n">
        <f aca="false">J11-0.5*K11*COS(E11)</f>
        <v>3.3897879835554</v>
      </c>
      <c r="Q11" s="1" t="n">
        <f aca="false">H11+0.5*K11*SIN(E11)*COS(F11)</f>
        <v>0.520574797397289</v>
      </c>
      <c r="R11" s="1" t="n">
        <f aca="false">I11+0.5*K11*SIN(E11)*SIN(F11)</f>
        <v>0.209733702080175</v>
      </c>
      <c r="S11" s="1" t="n">
        <f aca="false">J11+0.5*K11*COS(E11)</f>
        <v>4.2303644020446</v>
      </c>
      <c r="T11" s="0" t="n">
        <v>30</v>
      </c>
      <c r="U11" s="2" t="n">
        <v>-47.876558</v>
      </c>
      <c r="V11" s="2" t="n">
        <v>-48.560305</v>
      </c>
      <c r="W11" s="0" t="n">
        <f aca="false">U11-V11</f>
        <v>0.683746999999997</v>
      </c>
      <c r="X11" s="0" t="n">
        <f aca="false">G11-W11</f>
        <v>0.0197382200000032</v>
      </c>
      <c r="Y11" s="0" t="n">
        <f aca="false">ABS(G11-W11)</f>
        <v>0.0197382200000032</v>
      </c>
      <c r="Z11" s="0" t="n">
        <f aca="false">Y11^2</f>
        <v>0.000389597328768528</v>
      </c>
    </row>
    <row r="12" customFormat="false" ht="12.8" hidden="false" customHeight="false" outlineLevel="0" collapsed="false">
      <c r="A12" s="2" t="n">
        <v>0</v>
      </c>
      <c r="B12" s="0" t="n">
        <v>4.91904759</v>
      </c>
      <c r="C12" s="0" t="n">
        <v>7.3</v>
      </c>
      <c r="D12" s="0" t="n">
        <v>1.9</v>
      </c>
      <c r="E12" s="1" t="n">
        <v>0.58078698</v>
      </c>
      <c r="F12" s="1" t="n">
        <v>3.14159265</v>
      </c>
      <c r="G12" s="0" t="n">
        <v>0.70368929</v>
      </c>
      <c r="H12" s="1" t="n">
        <f aca="false">A12*0.529177249</f>
        <v>0</v>
      </c>
      <c r="I12" s="1" t="n">
        <f aca="false">B12*0.529177249</f>
        <v>2.60304807137628</v>
      </c>
      <c r="J12" s="1" t="n">
        <f aca="false">C12*0.529177249</f>
        <v>3.8629939177</v>
      </c>
      <c r="K12" s="1" t="n">
        <f aca="false">D12*0.529177249</f>
        <v>1.0054367731</v>
      </c>
      <c r="L12" s="1" t="n">
        <f aca="false">E12*180/3.14159265358979</f>
        <v>33.276642750149</v>
      </c>
      <c r="M12" s="1" t="n">
        <f aca="false">F12*180/3.14159265358979</f>
        <v>179.99999979432</v>
      </c>
      <c r="N12" s="1" t="n">
        <f aca="false">H12-0.5*K12*SIN(E12)*COS(F12)</f>
        <v>0.27583255309228</v>
      </c>
      <c r="O12" s="1" t="n">
        <f aca="false">I12-0.5*K12*SIN(E12)*SIN(F12)</f>
        <v>2.6030480703861</v>
      </c>
      <c r="P12" s="1" t="n">
        <f aca="false">J12-0.5*K12*COS(E12)</f>
        <v>3.4427057084554</v>
      </c>
      <c r="Q12" s="1" t="n">
        <f aca="false">H12+0.5*K12*SIN(E12)*COS(F12)</f>
        <v>-0.27583255309228</v>
      </c>
      <c r="R12" s="1" t="n">
        <f aca="false">I12+0.5*K12*SIN(E12)*SIN(F12)</f>
        <v>2.60304807236646</v>
      </c>
      <c r="S12" s="1" t="n">
        <f aca="false">J12+0.5*K12*COS(E12)</f>
        <v>4.2832821269446</v>
      </c>
      <c r="T12" s="0" t="n">
        <v>32</v>
      </c>
      <c r="U12" s="2" t="n">
        <v>-47.876193</v>
      </c>
      <c r="V12" s="2" t="n">
        <v>-48.560305</v>
      </c>
      <c r="W12" s="0" t="n">
        <f aca="false">U12-V12</f>
        <v>0.684111999999999</v>
      </c>
      <c r="X12" s="0" t="n">
        <f aca="false">G12-W12</f>
        <v>0.0195772900000011</v>
      </c>
      <c r="Y12" s="0" t="n">
        <f aca="false">ABS(G12-W12)</f>
        <v>0.0195772900000011</v>
      </c>
      <c r="Z12" s="0" t="n">
        <f aca="false">Y12^2</f>
        <v>0.000383270283744142</v>
      </c>
    </row>
    <row r="13" customFormat="false" ht="12.8" hidden="false" customHeight="false" outlineLevel="0" collapsed="false">
      <c r="A13" s="2" t="n">
        <v>0.70272108</v>
      </c>
      <c r="B13" s="0" t="n">
        <v>4.91904759</v>
      </c>
      <c r="C13" s="0" t="n">
        <v>7</v>
      </c>
      <c r="D13" s="0" t="n">
        <v>1.9</v>
      </c>
      <c r="E13" s="1" t="n">
        <v>1.24057392</v>
      </c>
      <c r="F13" s="1" t="n">
        <v>3.76991118</v>
      </c>
      <c r="G13" s="0" t="n">
        <v>0.7065223</v>
      </c>
      <c r="H13" s="1" t="n">
        <f aca="false">A13*0.529177249</f>
        <v>0.371864007928709</v>
      </c>
      <c r="I13" s="1" t="n">
        <f aca="false">B13*0.529177249</f>
        <v>2.60304807137628</v>
      </c>
      <c r="J13" s="1" t="n">
        <f aca="false">C13*0.529177249</f>
        <v>3.704240743</v>
      </c>
      <c r="K13" s="1" t="n">
        <f aca="false">D13*0.529177249</f>
        <v>1.0054367731</v>
      </c>
      <c r="L13" s="1" t="n">
        <f aca="false">E13*180/3.14159265358979</f>
        <v>71.0796497900003</v>
      </c>
      <c r="M13" s="1" t="n">
        <f aca="false">F13*180/3.14159265358979</f>
        <v>215.999999753184</v>
      </c>
      <c r="N13" s="1" t="n">
        <f aca="false">H13-0.5*K13*SIN(E13)*COS(F13)</f>
        <v>0.756597411213316</v>
      </c>
      <c r="O13" s="1" t="n">
        <f aca="false">I13-0.5*K13*SIN(E13)*SIN(F13)</f>
        <v>2.8825732482746</v>
      </c>
      <c r="P13" s="1" t="n">
        <f aca="false">J13-0.5*K13*COS(E13)</f>
        <v>3.54123258353416</v>
      </c>
      <c r="Q13" s="1" t="n">
        <f aca="false">H13+0.5*K13*SIN(E13)*COS(F13)</f>
        <v>-0.0128693953558978</v>
      </c>
      <c r="R13" s="1" t="n">
        <f aca="false">I13+0.5*K13*SIN(E13)*SIN(F13)</f>
        <v>2.32352289447796</v>
      </c>
      <c r="S13" s="1" t="n">
        <f aca="false">J13+0.5*K13*COS(E13)</f>
        <v>3.86724890246584</v>
      </c>
      <c r="T13" s="0" t="n">
        <v>46</v>
      </c>
      <c r="U13" s="2" t="n">
        <v>-47.865405</v>
      </c>
      <c r="V13" s="2" t="n">
        <v>-48.560305</v>
      </c>
      <c r="W13" s="0" t="n">
        <f aca="false">U13-V13</f>
        <v>0.694899999999997</v>
      </c>
      <c r="X13" s="0" t="n">
        <f aca="false">G13-W13</f>
        <v>0.011622300000003</v>
      </c>
      <c r="Y13" s="0" t="n">
        <f aca="false">ABS(G13-W13)</f>
        <v>0.011622300000003</v>
      </c>
      <c r="Z13" s="0" t="n">
        <f aca="false">Y13^2</f>
        <v>0.000135077857290069</v>
      </c>
    </row>
    <row r="14" customFormat="false" ht="12.8" hidden="false" customHeight="false" outlineLevel="0" collapsed="false">
      <c r="A14" s="2" t="n">
        <v>2.81088433</v>
      </c>
      <c r="B14" s="0" t="n">
        <v>2.10816325</v>
      </c>
      <c r="C14" s="0" t="n">
        <v>3.2</v>
      </c>
      <c r="D14" s="0" t="n">
        <v>1.6</v>
      </c>
      <c r="E14" s="1" t="n">
        <v>1.24057392</v>
      </c>
      <c r="F14" s="1" t="n">
        <v>5.02654825</v>
      </c>
      <c r="G14" s="0" t="n">
        <v>0.7078186</v>
      </c>
      <c r="H14" s="1" t="n">
        <f aca="false">A14*0.529177249</f>
        <v>1.48745603700661</v>
      </c>
      <c r="I14" s="1" t="n">
        <f aca="false">B14*0.529177249</f>
        <v>1.1155920290779</v>
      </c>
      <c r="J14" s="1" t="n">
        <f aca="false">C14*0.529177249</f>
        <v>1.6933671968</v>
      </c>
      <c r="K14" s="1" t="n">
        <f aca="false">D14*0.529177249</f>
        <v>0.8466835984</v>
      </c>
      <c r="L14" s="1" t="n">
        <f aca="false">E14*180/3.14159265358979</f>
        <v>71.0796497900003</v>
      </c>
      <c r="M14" s="1" t="n">
        <f aca="false">F14*180/3.14159265358979</f>
        <v>288.00000024387</v>
      </c>
      <c r="N14" s="1" t="n">
        <f aca="false">H14-0.5*K14*SIN(E14)*COS(F14)</f>
        <v>1.36370438655404</v>
      </c>
      <c r="O14" s="1" t="n">
        <f aca="false">I14-0.5*K14*SIN(E14)*SIN(F14)</f>
        <v>1.49646044085806</v>
      </c>
      <c r="P14" s="1" t="n">
        <f aca="false">J14-0.5*K14*COS(E14)</f>
        <v>1.55609716777613</v>
      </c>
      <c r="Q14" s="1" t="n">
        <f aca="false">H14+0.5*K14*SIN(E14)*COS(F14)</f>
        <v>1.61120768745918</v>
      </c>
      <c r="R14" s="1" t="n">
        <f aca="false">I14+0.5*K14*SIN(E14)*SIN(F14)</f>
        <v>0.734723617297735</v>
      </c>
      <c r="S14" s="1" t="n">
        <f aca="false">J14+0.5*K14*COS(E14)</f>
        <v>1.83063722582387</v>
      </c>
      <c r="T14" s="0" t="n">
        <v>47</v>
      </c>
      <c r="U14" s="2" t="n">
        <v>-47.81451</v>
      </c>
      <c r="V14" s="2" t="n">
        <v>-48.560305</v>
      </c>
      <c r="W14" s="0" t="n">
        <f aca="false">U14-V14</f>
        <v>0.745795000000001</v>
      </c>
      <c r="X14" s="0" t="n">
        <f aca="false">G14-W14</f>
        <v>-0.0379764000000011</v>
      </c>
      <c r="Y14" s="0" t="n">
        <f aca="false">ABS(G14-W14)</f>
        <v>0.0379764000000011</v>
      </c>
      <c r="Z14" s="0" t="n">
        <f aca="false">Y14^2</f>
        <v>0.00144220695696009</v>
      </c>
    </row>
    <row r="15" customFormat="false" ht="12.8" hidden="false" customHeight="false" outlineLevel="0" collapsed="false">
      <c r="A15" s="2" t="n">
        <v>2.10816325</v>
      </c>
      <c r="B15" s="0" t="n">
        <v>3.51360542</v>
      </c>
      <c r="C15" s="0" t="n">
        <v>3.1</v>
      </c>
      <c r="D15" s="0" t="n">
        <v>1.45</v>
      </c>
      <c r="E15" s="1" t="n">
        <v>1.24057392</v>
      </c>
      <c r="F15" s="1" t="n">
        <v>1.88495559</v>
      </c>
      <c r="G15" s="0" t="n">
        <v>0.71192456</v>
      </c>
      <c r="H15" s="1" t="n">
        <f aca="false">A15*0.529177249</f>
        <v>1.1155920290779</v>
      </c>
      <c r="I15" s="1" t="n">
        <f aca="false">B15*0.529177249</f>
        <v>1.85932005022709</v>
      </c>
      <c r="J15" s="1" t="n">
        <f aca="false">C15*0.529177249</f>
        <v>1.6404494719</v>
      </c>
      <c r="K15" s="1" t="n">
        <f aca="false">D15*0.529177249</f>
        <v>0.76730701105</v>
      </c>
      <c r="L15" s="1" t="n">
        <f aca="false">E15*180/3.14159265358979</f>
        <v>71.0796497900003</v>
      </c>
      <c r="M15" s="1" t="n">
        <f aca="false">F15*180/3.14159265358979</f>
        <v>107.999999876592</v>
      </c>
      <c r="N15" s="1" t="n">
        <f aca="false">H15-0.5*K15*SIN(E15)*COS(F15)</f>
        <v>1.22774196008798</v>
      </c>
      <c r="O15" s="1" t="n">
        <f aca="false">I15-0.5*K15*SIN(E15)*SIN(F15)</f>
        <v>1.51415805133241</v>
      </c>
      <c r="P15" s="1" t="n">
        <f aca="false">J15-0.5*K15*COS(E15)</f>
        <v>1.51604850809712</v>
      </c>
      <c r="Q15" s="1" t="n">
        <f aca="false">H15+0.5*K15*SIN(E15)*COS(F15)</f>
        <v>1.00344209806782</v>
      </c>
      <c r="R15" s="1" t="n">
        <f aca="false">I15+0.5*K15*SIN(E15)*SIN(F15)</f>
        <v>2.20448204912177</v>
      </c>
      <c r="S15" s="1" t="n">
        <f aca="false">J15+0.5*K15*COS(E15)</f>
        <v>1.76485043570288</v>
      </c>
      <c r="T15" s="0" t="n">
        <v>50</v>
      </c>
      <c r="U15" s="2" t="n">
        <v>-47.853064</v>
      </c>
      <c r="V15" s="2" t="n">
        <v>-48.560305</v>
      </c>
      <c r="W15" s="0" t="n">
        <f aca="false">U15-V15</f>
        <v>0.707240999999996</v>
      </c>
      <c r="X15" s="0" t="n">
        <f aca="false">G15-W15</f>
        <v>0.00468356000000381</v>
      </c>
      <c r="Y15" s="0" t="n">
        <f aca="false">ABS(G15-W15)</f>
        <v>0.00468356000000381</v>
      </c>
      <c r="Z15" s="0" t="n">
        <f aca="false">Y15^2</f>
        <v>2.19357342736356E-005</v>
      </c>
    </row>
    <row r="16" customFormat="false" ht="12.8" hidden="false" customHeight="false" outlineLevel="0" collapsed="false">
      <c r="A16" s="2" t="n">
        <v>0</v>
      </c>
      <c r="B16" s="0" t="n">
        <v>4.91904759</v>
      </c>
      <c r="C16" s="0" t="n">
        <v>5.8</v>
      </c>
      <c r="D16" s="0" t="n">
        <v>1.9</v>
      </c>
      <c r="E16" s="1" t="n">
        <v>0.58078698</v>
      </c>
      <c r="F16" s="1" t="n">
        <v>5.02654825</v>
      </c>
      <c r="G16" s="0" t="n">
        <v>0.71346258</v>
      </c>
      <c r="H16" s="1" t="n">
        <f aca="false">A16*0.529177249</f>
        <v>0</v>
      </c>
      <c r="I16" s="1" t="n">
        <f aca="false">B16*0.529177249</f>
        <v>2.60304807137628</v>
      </c>
      <c r="J16" s="1" t="n">
        <f aca="false">C16*0.529177249</f>
        <v>3.0692280442</v>
      </c>
      <c r="K16" s="1" t="n">
        <f aca="false">D16*0.529177249</f>
        <v>1.0054367731</v>
      </c>
      <c r="L16" s="1" t="n">
        <f aca="false">E16*180/3.14159265358979</f>
        <v>33.276642750149</v>
      </c>
      <c r="M16" s="1" t="n">
        <f aca="false">F16*180/3.14159265358979</f>
        <v>288.00000024387</v>
      </c>
      <c r="N16" s="1" t="n">
        <f aca="false">H16-0.5*K16*SIN(E16)*COS(F16)</f>
        <v>-0.0852369476239177</v>
      </c>
      <c r="O16" s="1" t="n">
        <f aca="false">I16-0.5*K16*SIN(E16)*SIN(F16)</f>
        <v>2.86538041803822</v>
      </c>
      <c r="P16" s="1" t="n">
        <f aca="false">J16-0.5*K16*COS(E16)</f>
        <v>2.6489398349554</v>
      </c>
      <c r="Q16" s="1" t="n">
        <f aca="false">H16+0.5*K16*SIN(E16)*COS(F16)</f>
        <v>0.0852369476239177</v>
      </c>
      <c r="R16" s="1" t="n">
        <f aca="false">I16+0.5*K16*SIN(E16)*SIN(F16)</f>
        <v>2.34071572471434</v>
      </c>
      <c r="S16" s="1" t="n">
        <f aca="false">J16+0.5*K16*COS(E16)</f>
        <v>3.4895162534446</v>
      </c>
      <c r="T16" s="0" t="n">
        <v>51</v>
      </c>
      <c r="U16" s="2" t="n">
        <v>-47.860025</v>
      </c>
      <c r="V16" s="2" t="n">
        <v>-48.560305</v>
      </c>
      <c r="W16" s="0" t="n">
        <f aca="false">U16-V16</f>
        <v>0.700279999999999</v>
      </c>
      <c r="X16" s="0" t="n">
        <f aca="false">G16-W16</f>
        <v>0.0131825800000007</v>
      </c>
      <c r="Y16" s="0" t="n">
        <f aca="false">ABS(G16-W16)</f>
        <v>0.0131825800000007</v>
      </c>
      <c r="Z16" s="0" t="n">
        <f aca="false">Y16^2</f>
        <v>0.000173780415456419</v>
      </c>
    </row>
    <row r="17" customFormat="false" ht="12.8" hidden="false" customHeight="false" outlineLevel="0" collapsed="false">
      <c r="A17" s="2" t="n">
        <v>2.10816325</v>
      </c>
      <c r="B17" s="0" t="n">
        <v>4.2163265</v>
      </c>
      <c r="C17" s="0" t="n">
        <v>3.1</v>
      </c>
      <c r="D17" s="0" t="n">
        <v>1.45</v>
      </c>
      <c r="E17" s="1" t="n">
        <v>1.24057392</v>
      </c>
      <c r="F17" s="1" t="n">
        <v>2.51327412</v>
      </c>
      <c r="G17" s="0" t="n">
        <v>0.71463835</v>
      </c>
      <c r="H17" s="1" t="n">
        <f aca="false">A17*0.529177249</f>
        <v>1.1155920290779</v>
      </c>
      <c r="I17" s="1" t="n">
        <f aca="false">B17*0.529177249</f>
        <v>2.2311840581558</v>
      </c>
      <c r="J17" s="1" t="n">
        <f aca="false">C17*0.529177249</f>
        <v>1.6404494719</v>
      </c>
      <c r="K17" s="1" t="n">
        <f aca="false">D17*0.529177249</f>
        <v>0.76730701105</v>
      </c>
      <c r="L17" s="1" t="n">
        <f aca="false">E17*180/3.14159265358979</f>
        <v>71.0796497900003</v>
      </c>
      <c r="M17" s="1" t="n">
        <f aca="false">F17*180/3.14159265358979</f>
        <v>143.999999835456</v>
      </c>
      <c r="N17" s="1" t="n">
        <f aca="false">H17-0.5*K17*SIN(E17)*COS(F17)</f>
        <v>1.40920436163196</v>
      </c>
      <c r="O17" s="1" t="n">
        <f aca="false">I17-0.5*K17*SIN(E17)*SIN(F17)</f>
        <v>2.01786221052012</v>
      </c>
      <c r="P17" s="1" t="n">
        <f aca="false">J17-0.5*K17*COS(E17)</f>
        <v>1.51604850809712</v>
      </c>
      <c r="Q17" s="1" t="n">
        <f aca="false">H17+0.5*K17*SIN(E17)*COS(F17)</f>
        <v>0.821979696523841</v>
      </c>
      <c r="R17" s="1" t="n">
        <f aca="false">I17+0.5*K17*SIN(E17)*SIN(F17)</f>
        <v>2.44450590579148</v>
      </c>
      <c r="S17" s="1" t="n">
        <f aca="false">J17+0.5*K17*COS(E17)</f>
        <v>1.76485043570288</v>
      </c>
      <c r="T17" s="0" t="n">
        <v>52</v>
      </c>
      <c r="U17" s="2" t="n">
        <v>-47.604178</v>
      </c>
      <c r="V17" s="2" t="n">
        <v>-48.560305</v>
      </c>
      <c r="W17" s="0" t="n">
        <f aca="false">U17-V17</f>
        <v>0.956127000000002</v>
      </c>
      <c r="X17" s="0" t="n">
        <f aca="false">G17-W17</f>
        <v>-0.241488650000002</v>
      </c>
      <c r="Y17" s="0" t="n">
        <f aca="false">ABS(G17-W17)</f>
        <v>0.241488650000002</v>
      </c>
      <c r="Z17" s="0" t="n">
        <f aca="false">Y17^2</f>
        <v>0.0583167680788236</v>
      </c>
    </row>
    <row r="18" customFormat="false" ht="12.8" hidden="false" customHeight="false" outlineLevel="0" collapsed="false">
      <c r="A18" s="2" t="n">
        <v>0.70272108</v>
      </c>
      <c r="B18" s="0" t="n">
        <v>2.81088433</v>
      </c>
      <c r="C18" s="0" t="n">
        <v>5.4</v>
      </c>
      <c r="D18" s="0" t="n">
        <v>1.9</v>
      </c>
      <c r="E18" s="1" t="n">
        <v>0.25302242</v>
      </c>
      <c r="F18" s="1" t="n">
        <v>0.62831853</v>
      </c>
      <c r="G18" s="0" t="n">
        <v>0.71543073</v>
      </c>
      <c r="H18" s="1" t="n">
        <f aca="false">A18*0.529177249</f>
        <v>0.371864007928709</v>
      </c>
      <c r="I18" s="1" t="n">
        <f aca="false">B18*0.529177249</f>
        <v>1.48745603700661</v>
      </c>
      <c r="J18" s="1" t="n">
        <f aca="false">C18*0.529177249</f>
        <v>2.8575571446</v>
      </c>
      <c r="K18" s="1" t="n">
        <f aca="false">D18*0.529177249</f>
        <v>1.0054367731</v>
      </c>
      <c r="L18" s="1" t="n">
        <f aca="false">E18*180/3.14159265358979</f>
        <v>14.4971167881865</v>
      </c>
      <c r="M18" s="1" t="n">
        <f aca="false">F18*180/3.14159265358979</f>
        <v>35.999999958864</v>
      </c>
      <c r="N18" s="1" t="n">
        <f aca="false">H18-0.5*K18*SIN(E18)*COS(F18)</f>
        <v>0.270052342159681</v>
      </c>
      <c r="O18" s="1" t="n">
        <f aca="false">I18-0.5*K18*SIN(E18)*SIN(F18)</f>
        <v>1.41348553209002</v>
      </c>
      <c r="P18" s="1" t="n">
        <f aca="false">J18-0.5*K18*COS(E18)</f>
        <v>2.37084519149924</v>
      </c>
      <c r="Q18" s="1" t="n">
        <f aca="false">H18+0.5*K18*SIN(E18)*COS(F18)</f>
        <v>0.473675673697737</v>
      </c>
      <c r="R18" s="1" t="n">
        <f aca="false">I18+0.5*K18*SIN(E18)*SIN(F18)</f>
        <v>1.56142654192319</v>
      </c>
      <c r="S18" s="1" t="n">
        <f aca="false">J18+0.5*K18*COS(E18)</f>
        <v>3.34426909770076</v>
      </c>
      <c r="T18" s="0" t="n">
        <v>53</v>
      </c>
      <c r="U18" s="2" t="n">
        <v>-47.859041</v>
      </c>
      <c r="V18" s="2" t="n">
        <v>-48.560305</v>
      </c>
      <c r="W18" s="0" t="n">
        <f aca="false">U18-V18</f>
        <v>0.701264000000002</v>
      </c>
      <c r="X18" s="0" t="n">
        <f aca="false">G18-W18</f>
        <v>0.0141667299999981</v>
      </c>
      <c r="Y18" s="0" t="n">
        <f aca="false">ABS(G18-W18)</f>
        <v>0.0141667299999981</v>
      </c>
      <c r="Z18" s="0" t="n">
        <f aca="false">Y18^2</f>
        <v>0.000200696238892847</v>
      </c>
    </row>
    <row r="19" customFormat="false" ht="12.8" hidden="false" customHeight="false" outlineLevel="0" collapsed="false">
      <c r="A19" s="2" t="n">
        <v>3.51360542</v>
      </c>
      <c r="B19" s="0" t="n">
        <v>0</v>
      </c>
      <c r="C19" s="0" t="n">
        <v>6.3</v>
      </c>
      <c r="D19" s="0" t="n">
        <v>1.9</v>
      </c>
      <c r="E19" s="1" t="n">
        <v>1.24057392</v>
      </c>
      <c r="F19" s="1" t="n">
        <v>0.62831853</v>
      </c>
      <c r="G19" s="0" t="n">
        <v>0.71961859</v>
      </c>
      <c r="H19" s="1" t="n">
        <f aca="false">A19*0.529177249</f>
        <v>1.85932005022709</v>
      </c>
      <c r="I19" s="1" t="n">
        <f aca="false">B19*0.529177249</f>
        <v>0</v>
      </c>
      <c r="J19" s="1" t="n">
        <f aca="false">C19*0.529177249</f>
        <v>3.3338166687</v>
      </c>
      <c r="K19" s="1" t="n">
        <f aca="false">D19*0.529177249</f>
        <v>1.0054367731</v>
      </c>
      <c r="L19" s="1" t="n">
        <f aca="false">E19*180/3.14159265358979</f>
        <v>71.0796497900003</v>
      </c>
      <c r="M19" s="1" t="n">
        <f aca="false">F19*180/3.14159265358979</f>
        <v>35.999999958864</v>
      </c>
      <c r="N19" s="1" t="n">
        <f aca="false">H19-0.5*K19*SIN(E19)*COS(F19)</f>
        <v>1.47458664794592</v>
      </c>
      <c r="O19" s="1" t="n">
        <f aca="false">I19-0.5*K19*SIN(E19)*SIN(F19)</f>
        <v>-0.279525178279433</v>
      </c>
      <c r="P19" s="1" t="n">
        <f aca="false">J19-0.5*K19*COS(E19)</f>
        <v>3.17080850923416</v>
      </c>
      <c r="Q19" s="1" t="n">
        <f aca="false">H19+0.5*K19*SIN(E19)*COS(F19)</f>
        <v>2.24405345250826</v>
      </c>
      <c r="R19" s="1" t="n">
        <f aca="false">I19+0.5*K19*SIN(E19)*SIN(F19)</f>
        <v>0.279525178279433</v>
      </c>
      <c r="S19" s="1" t="n">
        <f aca="false">J19+0.5*K19*COS(E19)</f>
        <v>3.49682482816584</v>
      </c>
      <c r="T19" s="0" t="n">
        <v>54</v>
      </c>
      <c r="U19" s="2" t="n">
        <v>-47.851629</v>
      </c>
      <c r="V19" s="2" t="n">
        <v>-48.560305</v>
      </c>
      <c r="W19" s="0" t="n">
        <f aca="false">U19-V19</f>
        <v>0.708675999999997</v>
      </c>
      <c r="X19" s="0" t="n">
        <f aca="false">G19-W19</f>
        <v>0.0109425900000031</v>
      </c>
      <c r="Y19" s="0" t="n">
        <f aca="false">ABS(G19-W19)</f>
        <v>0.0109425900000031</v>
      </c>
      <c r="Z19" s="0" t="n">
        <f aca="false">Y19^2</f>
        <v>0.000119740275908167</v>
      </c>
    </row>
    <row r="20" customFormat="false" ht="12.8" hidden="false" customHeight="false" outlineLevel="0" collapsed="false">
      <c r="A20" s="2" t="n">
        <v>3.51360542</v>
      </c>
      <c r="B20" s="0" t="n">
        <v>4.91904759</v>
      </c>
      <c r="C20" s="0" t="n">
        <v>5.9</v>
      </c>
      <c r="D20" s="0" t="n">
        <v>1.9</v>
      </c>
      <c r="E20" s="1" t="n">
        <v>0.91047403</v>
      </c>
      <c r="F20" s="1" t="n">
        <v>1.25663706</v>
      </c>
      <c r="G20" s="0" t="n">
        <v>0.72134896</v>
      </c>
      <c r="H20" s="1" t="n">
        <f aca="false">A20*0.529177249</f>
        <v>1.85932005022709</v>
      </c>
      <c r="I20" s="1" t="n">
        <f aca="false">B20*0.529177249</f>
        <v>2.60304807137628</v>
      </c>
      <c r="J20" s="1" t="n">
        <f aca="false">C20*0.529177249</f>
        <v>3.1221457691</v>
      </c>
      <c r="K20" s="1" t="n">
        <f aca="false">D20*0.529177249</f>
        <v>1.0054367731</v>
      </c>
      <c r="L20" s="1" t="n">
        <f aca="false">E20*180/3.14159265358979</f>
        <v>52.1663192752676</v>
      </c>
      <c r="M20" s="1" t="n">
        <f aca="false">F20*180/3.14159265358979</f>
        <v>71.9999999177281</v>
      </c>
      <c r="N20" s="1" t="n">
        <f aca="false">H20-0.5*K20*SIN(E20)*COS(F20)</f>
        <v>1.73662662600697</v>
      </c>
      <c r="O20" s="1" t="n">
        <f aca="false">I20-0.5*K20*SIN(E20)*SIN(F20)</f>
        <v>2.2254365413793</v>
      </c>
      <c r="P20" s="1" t="n">
        <f aca="false">J20-0.5*K20*COS(E20)</f>
        <v>2.81379267240415</v>
      </c>
      <c r="Q20" s="1" t="n">
        <f aca="false">H20+0.5*K20*SIN(E20)*COS(F20)</f>
        <v>1.98201347444721</v>
      </c>
      <c r="R20" s="1" t="n">
        <f aca="false">I20+0.5*K20*SIN(E20)*SIN(F20)</f>
        <v>2.98065960137326</v>
      </c>
      <c r="S20" s="1" t="n">
        <f aca="false">J20+0.5*K20*COS(E20)</f>
        <v>3.43049886579585</v>
      </c>
      <c r="T20" s="0" t="n">
        <v>55</v>
      </c>
      <c r="U20" s="2" t="n">
        <v>-47.852966</v>
      </c>
      <c r="V20" s="2" t="n">
        <v>-48.560305</v>
      </c>
      <c r="W20" s="0" t="n">
        <f aca="false">U20-V20</f>
        <v>0.707338999999998</v>
      </c>
      <c r="X20" s="0" t="n">
        <f aca="false">G20-W20</f>
        <v>0.0140099600000025</v>
      </c>
      <c r="Y20" s="0" t="n">
        <f aca="false">ABS(G20-W20)</f>
        <v>0.0140099600000025</v>
      </c>
      <c r="Z20" s="0" t="n">
        <f aca="false">Y20^2</f>
        <v>0.000196278979201671</v>
      </c>
    </row>
    <row r="21" customFormat="false" ht="12.8" hidden="false" customHeight="false" outlineLevel="0" collapsed="false">
      <c r="A21" s="2" t="n">
        <v>2.10816325</v>
      </c>
      <c r="B21" s="0" t="n">
        <v>0.70272108</v>
      </c>
      <c r="C21" s="0" t="n">
        <v>3.7</v>
      </c>
      <c r="D21" s="0" t="n">
        <v>1.75</v>
      </c>
      <c r="E21" s="1" t="n">
        <v>1.57079633</v>
      </c>
      <c r="F21" s="1" t="n">
        <v>0.62831853</v>
      </c>
      <c r="G21" s="0" t="n">
        <v>0.72176401</v>
      </c>
      <c r="H21" s="1" t="n">
        <f aca="false">A21*0.529177249</f>
        <v>1.1155920290779</v>
      </c>
      <c r="I21" s="1" t="n">
        <f aca="false">B21*0.529177249</f>
        <v>0.371864007928709</v>
      </c>
      <c r="J21" s="1" t="n">
        <f aca="false">C21*0.529177249</f>
        <v>1.9579558213</v>
      </c>
      <c r="K21" s="1" t="n">
        <f aca="false">D21*0.529177249</f>
        <v>0.92606018575</v>
      </c>
      <c r="L21" s="1" t="n">
        <f aca="false">E21*180/3.14159265358979</f>
        <v>90.000000183639</v>
      </c>
      <c r="M21" s="1" t="n">
        <f aca="false">F21*180/3.14159265358979</f>
        <v>35.999999958864</v>
      </c>
      <c r="N21" s="1" t="n">
        <f aca="false">H21-0.5*K21*SIN(E21)*COS(F21)</f>
        <v>0.740992814839613</v>
      </c>
      <c r="O21" s="1" t="n">
        <f aca="false">I21-0.5*K21*SIN(E21)*SIN(F21)</f>
        <v>0.0997017482381166</v>
      </c>
      <c r="P21" s="1" t="n">
        <f aca="false">J21-0.5*K21*COS(E21)</f>
        <v>1.95795582278406</v>
      </c>
      <c r="Q21" s="1" t="n">
        <f aca="false">H21+0.5*K21*SIN(E21)*COS(F21)</f>
        <v>1.49019124331619</v>
      </c>
      <c r="R21" s="1" t="n">
        <f aca="false">I21+0.5*K21*SIN(E21)*SIN(F21)</f>
        <v>0.644026267619301</v>
      </c>
      <c r="S21" s="1" t="n">
        <f aca="false">J21+0.5*K21*COS(E21)</f>
        <v>1.95795581981594</v>
      </c>
      <c r="T21" s="0" t="n">
        <v>56</v>
      </c>
      <c r="U21" s="2" t="n">
        <v>-47.855924</v>
      </c>
      <c r="V21" s="2" t="n">
        <v>-48.560305</v>
      </c>
      <c r="W21" s="0" t="n">
        <f aca="false">U21-V21</f>
        <v>0.704380999999998</v>
      </c>
      <c r="X21" s="0" t="n">
        <f aca="false">G21-W21</f>
        <v>0.0173830100000021</v>
      </c>
      <c r="Y21" s="0" t="n">
        <f aca="false">ABS(G21-W21)</f>
        <v>0.0173830100000021</v>
      </c>
      <c r="Z21" s="0" t="n">
        <f aca="false">Y21^2</f>
        <v>0.000302169036660173</v>
      </c>
    </row>
    <row r="22" customFormat="false" ht="12.8" hidden="false" customHeight="false" outlineLevel="0" collapsed="false">
      <c r="A22" s="2" t="n">
        <v>4.91904759</v>
      </c>
      <c r="B22" s="0" t="n">
        <v>1.40544217</v>
      </c>
      <c r="C22" s="0" t="n">
        <v>6.3</v>
      </c>
      <c r="D22" s="0" t="n">
        <v>1.9</v>
      </c>
      <c r="E22" s="1" t="n">
        <v>1.57079633</v>
      </c>
      <c r="F22" s="1" t="n">
        <v>1.88495559</v>
      </c>
      <c r="G22" s="0" t="n">
        <v>0.72568761</v>
      </c>
      <c r="H22" s="1" t="n">
        <f aca="false">A22*0.529177249</f>
        <v>2.60304807137628</v>
      </c>
      <c r="I22" s="1" t="n">
        <f aca="false">B22*0.529177249</f>
        <v>0.74372802114919</v>
      </c>
      <c r="J22" s="1" t="n">
        <f aca="false">C22*0.529177249</f>
        <v>3.3338166687</v>
      </c>
      <c r="K22" s="1" t="n">
        <f aca="false">D22*0.529177249</f>
        <v>1.0054367731</v>
      </c>
      <c r="L22" s="1" t="n">
        <f aca="false">E22*180/3.14159265358979</f>
        <v>90.000000183639</v>
      </c>
      <c r="M22" s="1" t="n">
        <f aca="false">F22*180/3.14159265358979</f>
        <v>107.999999876592</v>
      </c>
      <c r="N22" s="1" t="n">
        <f aca="false">H22-0.5*K22*SIN(E22)*COS(F22)</f>
        <v>2.75839659517519</v>
      </c>
      <c r="O22" s="1" t="n">
        <f aca="false">I22-0.5*K22*SIN(E22)*SIN(F22)</f>
        <v>0.265614423424826</v>
      </c>
      <c r="P22" s="1" t="n">
        <f aca="false">J22-0.5*K22*COS(E22)</f>
        <v>3.33381667031126</v>
      </c>
      <c r="Q22" s="1" t="n">
        <f aca="false">H22+0.5*K22*SIN(E22)*COS(F22)</f>
        <v>2.44769954757737</v>
      </c>
      <c r="R22" s="1" t="n">
        <f aca="false">I22+0.5*K22*SIN(E22)*SIN(F22)</f>
        <v>1.22184161887356</v>
      </c>
      <c r="S22" s="1" t="n">
        <f aca="false">J22+0.5*K22*COS(E22)</f>
        <v>3.33381666708874</v>
      </c>
      <c r="T22" s="0" t="n">
        <v>57</v>
      </c>
      <c r="U22" s="2" t="n">
        <v>-47.848807</v>
      </c>
      <c r="V22" s="2" t="n">
        <v>-48.560305</v>
      </c>
      <c r="W22" s="0" t="n">
        <f aca="false">U22-V22</f>
        <v>0.711497999999999</v>
      </c>
      <c r="X22" s="0" t="n">
        <f aca="false">G22-W22</f>
        <v>0.0141896100000012</v>
      </c>
      <c r="Y22" s="0" t="n">
        <f aca="false">ABS(G22-W22)</f>
        <v>0.0141896100000012</v>
      </c>
      <c r="Z22" s="0" t="n">
        <f aca="false">Y22^2</f>
        <v>0.000201345031952134</v>
      </c>
    </row>
    <row r="23" customFormat="false" ht="12.8" hidden="false" customHeight="false" outlineLevel="0" collapsed="false">
      <c r="A23" s="2" t="n">
        <v>0.70272108</v>
      </c>
      <c r="B23" s="0" t="n">
        <v>2.81088433</v>
      </c>
      <c r="C23" s="0" t="n">
        <v>4.4</v>
      </c>
      <c r="D23" s="0" t="n">
        <v>1.15</v>
      </c>
      <c r="E23" s="1" t="n">
        <v>0.25302242</v>
      </c>
      <c r="F23" s="1" t="n">
        <v>1.25663706</v>
      </c>
      <c r="G23" s="0" t="n">
        <v>0.72656328</v>
      </c>
      <c r="H23" s="1" t="n">
        <f aca="false">A23*0.529177249</f>
        <v>0.371864007928709</v>
      </c>
      <c r="I23" s="1" t="n">
        <f aca="false">B23*0.529177249</f>
        <v>1.48745603700661</v>
      </c>
      <c r="J23" s="1" t="n">
        <f aca="false">C23*0.529177249</f>
        <v>2.3283798956</v>
      </c>
      <c r="K23" s="1" t="n">
        <f aca="false">D23*0.529177249</f>
        <v>0.60855383635</v>
      </c>
      <c r="L23" s="1" t="n">
        <f aca="false">E23*180/3.14159265358979</f>
        <v>14.4971167881865</v>
      </c>
      <c r="M23" s="1" t="n">
        <f aca="false">F23*180/3.14159265358979</f>
        <v>71.9999999177281</v>
      </c>
      <c r="N23" s="1" t="n">
        <f aca="false">H23-0.5*K23*SIN(E23)*COS(F23)</f>
        <v>0.34832617349307</v>
      </c>
      <c r="O23" s="1" t="n">
        <f aca="false">I23-0.5*K23*SIN(E23)*SIN(F23)</f>
        <v>1.41501403181723</v>
      </c>
      <c r="P23" s="1" t="n">
        <f aca="false">J23-0.5*K23*COS(E23)</f>
        <v>2.03379108188112</v>
      </c>
      <c r="Q23" s="1" t="n">
        <f aca="false">H23+0.5*K23*SIN(E23)*COS(F23)</f>
        <v>0.395401842364348</v>
      </c>
      <c r="R23" s="1" t="n">
        <f aca="false">I23+0.5*K23*SIN(E23)*SIN(F23)</f>
        <v>1.55989804219599</v>
      </c>
      <c r="S23" s="1" t="n">
        <f aca="false">J23+0.5*K23*COS(E23)</f>
        <v>2.62296870931888</v>
      </c>
      <c r="T23" s="0" t="n">
        <v>58</v>
      </c>
      <c r="U23" s="2" t="n">
        <v>-47.843706</v>
      </c>
      <c r="V23" s="2" t="n">
        <v>-48.560305</v>
      </c>
      <c r="W23" s="0" t="n">
        <f aca="false">U23-V23</f>
        <v>0.716599000000002</v>
      </c>
      <c r="X23" s="0" t="n">
        <f aca="false">G23-W23</f>
        <v>0.00996427999999783</v>
      </c>
      <c r="Y23" s="0" t="n">
        <f aca="false">ABS(G23-W23)</f>
        <v>0.00996427999999783</v>
      </c>
      <c r="Z23" s="0" t="n">
        <f aca="false">Y23^2</f>
        <v>9.92868759183567E-005</v>
      </c>
    </row>
    <row r="24" customFormat="false" ht="12.8" hidden="false" customHeight="false" outlineLevel="0" collapsed="false">
      <c r="A24" s="2" t="n">
        <v>1.40544217</v>
      </c>
      <c r="B24" s="0" t="n">
        <v>3.51360542</v>
      </c>
      <c r="C24" s="0" t="n">
        <v>5.8</v>
      </c>
      <c r="D24" s="0" t="n">
        <v>1.9</v>
      </c>
      <c r="E24" s="1" t="n">
        <v>0.91047403</v>
      </c>
      <c r="F24" s="1" t="n">
        <v>3.14159265</v>
      </c>
      <c r="G24" s="0" t="n">
        <v>0.72702843</v>
      </c>
      <c r="H24" s="1" t="n">
        <f aca="false">A24*0.529177249</f>
        <v>0.74372802114919</v>
      </c>
      <c r="I24" s="1" t="n">
        <f aca="false">B24*0.529177249</f>
        <v>1.85932005022709</v>
      </c>
      <c r="J24" s="1" t="n">
        <f aca="false">C24*0.529177249</f>
        <v>3.0692280442</v>
      </c>
      <c r="K24" s="1" t="n">
        <f aca="false">D24*0.529177249</f>
        <v>1.0054367731</v>
      </c>
      <c r="L24" s="1" t="n">
        <f aca="false">E24*180/3.14159265358979</f>
        <v>52.1663192752676</v>
      </c>
      <c r="M24" s="1" t="n">
        <f aca="false">F24*180/3.14159265358979</f>
        <v>179.99999979432</v>
      </c>
      <c r="N24" s="1" t="n">
        <f aca="false">H24-0.5*K24*SIN(E24)*COS(F24)</f>
        <v>1.14077228056307</v>
      </c>
      <c r="O24" s="1" t="n">
        <f aca="false">I24-0.5*K24*SIN(E24)*SIN(F24)</f>
        <v>1.85932004880178</v>
      </c>
      <c r="P24" s="1" t="n">
        <f aca="false">J24-0.5*K24*COS(E24)</f>
        <v>2.76087494750415</v>
      </c>
      <c r="Q24" s="1" t="n">
        <f aca="false">H24+0.5*K24*SIN(E24)*COS(F24)</f>
        <v>0.346683761735311</v>
      </c>
      <c r="R24" s="1" t="n">
        <f aca="false">I24+0.5*K24*SIN(E24)*SIN(F24)</f>
        <v>1.8593200516524</v>
      </c>
      <c r="S24" s="1" t="n">
        <f aca="false">J24+0.5*K24*COS(E24)</f>
        <v>3.37758114089585</v>
      </c>
      <c r="T24" s="0" t="n">
        <v>59</v>
      </c>
      <c r="U24" s="2" t="n">
        <v>-47.844748</v>
      </c>
      <c r="V24" s="2" t="n">
        <v>-48.560305</v>
      </c>
      <c r="W24" s="0" t="n">
        <f aca="false">U24-V24</f>
        <v>0.715556999999997</v>
      </c>
      <c r="X24" s="0" t="n">
        <f aca="false">G24-W24</f>
        <v>0.0114714300000032</v>
      </c>
      <c r="Y24" s="0" t="n">
        <f aca="false">ABS(G24-W24)</f>
        <v>0.0114714300000032</v>
      </c>
      <c r="Z24" s="0" t="n">
        <f aca="false">Y24^2</f>
        <v>0.000131593706244973</v>
      </c>
    </row>
    <row r="25" customFormat="false" ht="12.8" hidden="false" customHeight="false" outlineLevel="0" collapsed="false">
      <c r="A25" s="2" t="n">
        <v>4.91904759</v>
      </c>
      <c r="B25" s="0" t="n">
        <v>4.2163265</v>
      </c>
      <c r="C25" s="0" t="n">
        <v>5</v>
      </c>
      <c r="D25" s="0" t="n">
        <v>1.9</v>
      </c>
      <c r="E25" s="1" t="n">
        <v>0.25302242</v>
      </c>
      <c r="F25" s="1" t="n">
        <v>3.76991118</v>
      </c>
      <c r="G25" s="0" t="n">
        <v>0.73359197</v>
      </c>
      <c r="H25" s="1" t="n">
        <f aca="false">A25*0.529177249</f>
        <v>2.60304807137628</v>
      </c>
      <c r="I25" s="1" t="n">
        <f aca="false">B25*0.529177249</f>
        <v>2.2311840581558</v>
      </c>
      <c r="J25" s="1" t="n">
        <f aca="false">C25*0.529177249</f>
        <v>2.645886245</v>
      </c>
      <c r="K25" s="1" t="n">
        <f aca="false">D25*0.529177249</f>
        <v>1.0054367731</v>
      </c>
      <c r="L25" s="1" t="n">
        <f aca="false">E25*180/3.14159265358979</f>
        <v>14.4971167881865</v>
      </c>
      <c r="M25" s="1" t="n">
        <f aca="false">F25*180/3.14159265358979</f>
        <v>215.999999753184</v>
      </c>
      <c r="N25" s="1" t="n">
        <f aca="false">H25-0.5*K25*SIN(E25)*COS(F25)</f>
        <v>2.70485973741085</v>
      </c>
      <c r="O25" s="1" t="n">
        <f aca="false">I25-0.5*K25*SIN(E25)*SIN(F25)</f>
        <v>2.3051545627069</v>
      </c>
      <c r="P25" s="1" t="n">
        <f aca="false">J25-0.5*K25*COS(E25)</f>
        <v>2.15917429189924</v>
      </c>
      <c r="Q25" s="1" t="n">
        <f aca="false">H25+0.5*K25*SIN(E25)*COS(F25)</f>
        <v>2.50123640534171</v>
      </c>
      <c r="R25" s="1" t="n">
        <f aca="false">I25+0.5*K25*SIN(E25)*SIN(F25)</f>
        <v>2.1572135536047</v>
      </c>
      <c r="S25" s="1" t="n">
        <f aca="false">J25+0.5*K25*COS(E25)</f>
        <v>3.13259819810076</v>
      </c>
      <c r="T25" s="0" t="n">
        <v>60</v>
      </c>
      <c r="U25" s="2" t="n">
        <v>-47.84282</v>
      </c>
      <c r="V25" s="2" t="n">
        <v>-48.560305</v>
      </c>
      <c r="W25" s="0" t="n">
        <f aca="false">U25-V25</f>
        <v>0.717484999999996</v>
      </c>
      <c r="X25" s="0" t="n">
        <f aca="false">G25-W25</f>
        <v>0.0161069700000036</v>
      </c>
      <c r="Y25" s="0" t="n">
        <f aca="false">ABS(G25-W25)</f>
        <v>0.0161069700000036</v>
      </c>
      <c r="Z25" s="0" t="n">
        <f aca="false">Y25^2</f>
        <v>0.000259434482581016</v>
      </c>
    </row>
    <row r="26" customFormat="false" ht="12.8" hidden="false" customHeight="false" outlineLevel="0" collapsed="false">
      <c r="A26" s="2" t="n">
        <v>1.40544217</v>
      </c>
      <c r="B26" s="0" t="n">
        <v>2.10816325</v>
      </c>
      <c r="C26" s="0" t="n">
        <v>3.3</v>
      </c>
      <c r="D26" s="0" t="n">
        <v>1.3</v>
      </c>
      <c r="E26" s="1" t="n">
        <v>0.25302242</v>
      </c>
      <c r="F26" s="1" t="n">
        <v>1.88495559</v>
      </c>
      <c r="G26" s="0" t="n">
        <v>0.73472759</v>
      </c>
      <c r="H26" s="1" t="n">
        <f aca="false">A26*0.529177249</f>
        <v>0.74372802114919</v>
      </c>
      <c r="I26" s="1" t="n">
        <f aca="false">B26*0.529177249</f>
        <v>1.1155920290779</v>
      </c>
      <c r="J26" s="1" t="n">
        <f aca="false">C26*0.529177249</f>
        <v>1.7462849217</v>
      </c>
      <c r="K26" s="1" t="n">
        <f aca="false">D26*0.529177249</f>
        <v>0.6879304237</v>
      </c>
      <c r="L26" s="1" t="n">
        <f aca="false">E26*180/3.14159265358979</f>
        <v>14.4971167881865</v>
      </c>
      <c r="M26" s="1" t="n">
        <f aca="false">F26*180/3.14159265358979</f>
        <v>107.999999876592</v>
      </c>
      <c r="N26" s="1" t="n">
        <f aca="false">H26-0.5*K26*SIN(E26)*COS(F26)</f>
        <v>0.77033600760855</v>
      </c>
      <c r="O26" s="1" t="n">
        <f aca="false">I26-0.5*K26*SIN(E26)*SIN(F26)</f>
        <v>1.03370106659438</v>
      </c>
      <c r="P26" s="1" t="n">
        <f aca="false">J26-0.5*K26*COS(E26)</f>
        <v>1.41327148010474</v>
      </c>
      <c r="Q26" s="1" t="n">
        <f aca="false">H26+0.5*K26*SIN(E26)*COS(F26)</f>
        <v>0.717120034689831</v>
      </c>
      <c r="R26" s="1" t="n">
        <f aca="false">I26+0.5*K26*SIN(E26)*SIN(F26)</f>
        <v>1.19748299156141</v>
      </c>
      <c r="S26" s="1" t="n">
        <f aca="false">J26+0.5*K26*COS(E26)</f>
        <v>2.07929836329526</v>
      </c>
      <c r="T26" s="0" t="n">
        <v>61</v>
      </c>
      <c r="U26" s="2" t="n">
        <v>-47.773425</v>
      </c>
      <c r="V26" s="2" t="n">
        <v>-48.560305</v>
      </c>
      <c r="W26" s="0" t="n">
        <f aca="false">U26-V26</f>
        <v>0.786879999999997</v>
      </c>
      <c r="X26" s="0" t="n">
        <f aca="false">G26-W26</f>
        <v>-0.0521524099999965</v>
      </c>
      <c r="Y26" s="0" t="n">
        <f aca="false">ABS(G26-W26)</f>
        <v>0.0521524099999965</v>
      </c>
      <c r="Z26" s="0" t="n">
        <f aca="false">Y26^2</f>
        <v>0.00271987386880773</v>
      </c>
    </row>
    <row r="27" customFormat="false" ht="12.8" hidden="false" customHeight="false" outlineLevel="0" collapsed="false">
      <c r="A27" s="2" t="n">
        <v>1.40544217</v>
      </c>
      <c r="B27" s="0" t="n">
        <v>2.81088433</v>
      </c>
      <c r="C27" s="0" t="n">
        <v>4.4</v>
      </c>
      <c r="D27" s="0" t="n">
        <v>1.15</v>
      </c>
      <c r="E27" s="1" t="n">
        <v>0.58078698</v>
      </c>
      <c r="F27" s="1" t="n">
        <v>5.02654825</v>
      </c>
      <c r="G27" s="0" t="n">
        <v>0.73618399</v>
      </c>
      <c r="H27" s="1" t="n">
        <f aca="false">A27*0.529177249</f>
        <v>0.74372802114919</v>
      </c>
      <c r="I27" s="1" t="n">
        <f aca="false">B27*0.529177249</f>
        <v>1.48745603700661</v>
      </c>
      <c r="J27" s="1" t="n">
        <f aca="false">C27*0.529177249</f>
        <v>2.3283798956</v>
      </c>
      <c r="K27" s="1" t="n">
        <f aca="false">D27*0.529177249</f>
        <v>0.60855383635</v>
      </c>
      <c r="L27" s="1" t="n">
        <f aca="false">E27*180/3.14159265358979</f>
        <v>33.276642750149</v>
      </c>
      <c r="M27" s="1" t="n">
        <f aca="false">F27*180/3.14159265358979</f>
        <v>288.00000024387</v>
      </c>
      <c r="N27" s="1" t="n">
        <f aca="false">H27-0.5*K27*SIN(E27)*COS(F27)</f>
        <v>0.69213723706103</v>
      </c>
      <c r="O27" s="1" t="n">
        <f aca="false">I27-0.5*K27*SIN(E27)*SIN(F27)</f>
        <v>1.64623614156515</v>
      </c>
      <c r="P27" s="1" t="n">
        <f aca="false">J27-0.5*K27*COS(E27)</f>
        <v>2.07399492684669</v>
      </c>
      <c r="Q27" s="1" t="n">
        <f aca="false">H27+0.5*K27*SIN(E27)*COS(F27)</f>
        <v>0.795318805237351</v>
      </c>
      <c r="R27" s="1" t="n">
        <f aca="false">I27+0.5*K27*SIN(E27)*SIN(F27)</f>
        <v>1.32867593244806</v>
      </c>
      <c r="S27" s="1" t="n">
        <f aca="false">J27+0.5*K27*COS(E27)</f>
        <v>2.58276486435331</v>
      </c>
      <c r="T27" s="0" t="n">
        <v>62</v>
      </c>
      <c r="U27" s="2" t="n">
        <v>-47.839479</v>
      </c>
      <c r="V27" s="2" t="n">
        <v>-48.560305</v>
      </c>
      <c r="W27" s="0" t="n">
        <f aca="false">U27-V27</f>
        <v>0.720826000000002</v>
      </c>
      <c r="X27" s="0" t="n">
        <f aca="false">G27-W27</f>
        <v>0.0153579899999976</v>
      </c>
      <c r="Y27" s="0" t="n">
        <f aca="false">ABS(G27-W27)</f>
        <v>0.0153579899999976</v>
      </c>
      <c r="Z27" s="0" t="n">
        <f aca="false">Y27^2</f>
        <v>0.000235867856840026</v>
      </c>
    </row>
    <row r="28" customFormat="false" ht="12.8" hidden="false" customHeight="false" outlineLevel="0" collapsed="false">
      <c r="A28" s="2" t="n">
        <v>0</v>
      </c>
      <c r="B28" s="0" t="n">
        <v>1.40544217</v>
      </c>
      <c r="C28" s="0" t="n">
        <v>5.4</v>
      </c>
      <c r="D28" s="0" t="n">
        <v>1.9</v>
      </c>
      <c r="E28" s="1" t="n">
        <v>0.91047403</v>
      </c>
      <c r="F28" s="1" t="n">
        <v>1.25663706</v>
      </c>
      <c r="G28" s="0" t="n">
        <v>0.74246922</v>
      </c>
      <c r="H28" s="1" t="n">
        <f aca="false">A28*0.529177249</f>
        <v>0</v>
      </c>
      <c r="I28" s="1" t="n">
        <f aca="false">B28*0.529177249</f>
        <v>0.74372802114919</v>
      </c>
      <c r="J28" s="1" t="n">
        <f aca="false">C28*0.529177249</f>
        <v>2.8575571446</v>
      </c>
      <c r="K28" s="1" t="n">
        <f aca="false">D28*0.529177249</f>
        <v>1.0054367731</v>
      </c>
      <c r="L28" s="1" t="n">
        <f aca="false">E28*180/3.14159265358979</f>
        <v>52.1663192752676</v>
      </c>
      <c r="M28" s="1" t="n">
        <f aca="false">F28*180/3.14159265358979</f>
        <v>71.9999999177281</v>
      </c>
      <c r="N28" s="1" t="n">
        <f aca="false">H28-0.5*K28*SIN(E28)*COS(F28)</f>
        <v>-0.122693424220123</v>
      </c>
      <c r="O28" s="1" t="n">
        <f aca="false">I28-0.5*K28*SIN(E28)*SIN(F28)</f>
        <v>0.366116491152215</v>
      </c>
      <c r="P28" s="1" t="n">
        <f aca="false">J28-0.5*K28*COS(E28)</f>
        <v>2.54920404790415</v>
      </c>
      <c r="Q28" s="1" t="n">
        <f aca="false">H28+0.5*K28*SIN(E28)*COS(F28)</f>
        <v>0.122693424220123</v>
      </c>
      <c r="R28" s="1" t="n">
        <f aca="false">I28+0.5*K28*SIN(E28)*SIN(F28)</f>
        <v>1.12133955114617</v>
      </c>
      <c r="S28" s="1" t="n">
        <f aca="false">J28+0.5*K28*COS(E28)</f>
        <v>3.16591024129585</v>
      </c>
      <c r="T28" s="0" t="n">
        <v>63</v>
      </c>
      <c r="U28" s="2" t="n">
        <v>-47.829729</v>
      </c>
      <c r="V28" s="2" t="n">
        <v>-48.560305</v>
      </c>
      <c r="W28" s="0" t="n">
        <f aca="false">U28-V28</f>
        <v>0.730575999999999</v>
      </c>
      <c r="X28" s="0" t="n">
        <f aca="false">G28-W28</f>
        <v>0.0118932200000008</v>
      </c>
      <c r="Y28" s="0" t="n">
        <f aca="false">ABS(G28-W28)</f>
        <v>0.0118932200000008</v>
      </c>
      <c r="Z28" s="0" t="n">
        <f aca="false">Y28^2</f>
        <v>0.000141448681968419</v>
      </c>
    </row>
    <row r="29" customFormat="false" ht="12.8" hidden="false" customHeight="false" outlineLevel="0" collapsed="false">
      <c r="A29" s="2" t="n">
        <v>3.51360542</v>
      </c>
      <c r="B29" s="0" t="n">
        <v>4.91904759</v>
      </c>
      <c r="C29" s="0" t="n">
        <v>3.3</v>
      </c>
      <c r="D29" s="0" t="n">
        <v>1.3</v>
      </c>
      <c r="E29" s="1" t="n">
        <v>1.24057392</v>
      </c>
      <c r="F29" s="1" t="n">
        <v>2.51327412</v>
      </c>
      <c r="G29" s="0" t="n">
        <v>0.75062378</v>
      </c>
      <c r="H29" s="1" t="n">
        <f aca="false">A29*0.529177249</f>
        <v>1.85932005022709</v>
      </c>
      <c r="I29" s="1" t="n">
        <f aca="false">B29*0.529177249</f>
        <v>2.60304807137628</v>
      </c>
      <c r="J29" s="1" t="n">
        <f aca="false">C29*0.529177249</f>
        <v>1.7462849217</v>
      </c>
      <c r="K29" s="1" t="n">
        <f aca="false">D29*0.529177249</f>
        <v>0.6879304237</v>
      </c>
      <c r="L29" s="1" t="n">
        <f aca="false">E29*180/3.14159265358979</f>
        <v>71.0796497900003</v>
      </c>
      <c r="M29" s="1" t="n">
        <f aca="false">F29*180/3.14159265358979</f>
        <v>143.999999835456</v>
      </c>
      <c r="N29" s="1" t="n">
        <f aca="false">H29-0.5*K29*SIN(E29)*COS(F29)</f>
        <v>2.12255869320659</v>
      </c>
      <c r="O29" s="1" t="n">
        <f aca="false">I29-0.5*K29*SIN(E29)*SIN(F29)</f>
        <v>2.41179400108222</v>
      </c>
      <c r="P29" s="1" t="n">
        <f aca="false">J29-0.5*K29*COS(E29)</f>
        <v>1.63475302311811</v>
      </c>
      <c r="Q29" s="1" t="n">
        <f aca="false">H29+0.5*K29*SIN(E29)*COS(F29)</f>
        <v>1.59608140724759</v>
      </c>
      <c r="R29" s="1" t="n">
        <f aca="false">I29+0.5*K29*SIN(E29)*SIN(F29)</f>
        <v>2.79430214167034</v>
      </c>
      <c r="S29" s="1" t="n">
        <f aca="false">J29+0.5*K29*COS(E29)</f>
        <v>1.85781682028189</v>
      </c>
      <c r="T29" s="0" t="n">
        <v>64</v>
      </c>
      <c r="U29" s="2" t="n">
        <v>-47.728725</v>
      </c>
      <c r="V29" s="2" t="n">
        <v>-48.560305</v>
      </c>
      <c r="W29" s="0" t="n">
        <f aca="false">U29-V29</f>
        <v>0.831580000000002</v>
      </c>
      <c r="X29" s="0" t="n">
        <f aca="false">G29-W29</f>
        <v>-0.0809562200000025</v>
      </c>
      <c r="Y29" s="0" t="n">
        <f aca="false">ABS(G29-W29)</f>
        <v>0.0809562200000025</v>
      </c>
      <c r="Z29" s="0" t="n">
        <f aca="false">Y29^2</f>
        <v>0.0065539095566888</v>
      </c>
    </row>
    <row r="30" customFormat="false" ht="12.8" hidden="false" customHeight="false" outlineLevel="0" collapsed="false">
      <c r="A30" s="2" t="n">
        <v>3.51360542</v>
      </c>
      <c r="B30" s="0" t="n">
        <v>2.10816325</v>
      </c>
      <c r="C30" s="0" t="n">
        <v>3.7</v>
      </c>
      <c r="D30" s="0" t="n">
        <v>1.75</v>
      </c>
      <c r="E30" s="1" t="n">
        <v>0.58078698</v>
      </c>
      <c r="F30" s="1" t="n">
        <v>3.14159265</v>
      </c>
      <c r="G30" s="0" t="n">
        <v>0.75662872</v>
      </c>
      <c r="H30" s="1" t="n">
        <f aca="false">A30*0.529177249</f>
        <v>1.85932005022709</v>
      </c>
      <c r="I30" s="1" t="n">
        <f aca="false">B30*0.529177249</f>
        <v>1.1155920290779</v>
      </c>
      <c r="J30" s="1" t="n">
        <f aca="false">C30*0.529177249</f>
        <v>1.9579558213</v>
      </c>
      <c r="K30" s="1" t="n">
        <f aca="false">D30*0.529177249</f>
        <v>0.92606018575</v>
      </c>
      <c r="L30" s="1" t="n">
        <f aca="false">E30*180/3.14159265358979</f>
        <v>33.276642750149</v>
      </c>
      <c r="M30" s="1" t="n">
        <f aca="false">F30*180/3.14159265358979</f>
        <v>179.99999979432</v>
      </c>
      <c r="N30" s="1" t="n">
        <f aca="false">H30-0.5*K30*SIN(E30)*COS(F30)</f>
        <v>2.11337634912787</v>
      </c>
      <c r="O30" s="1" t="n">
        <f aca="false">I30-0.5*K30*SIN(E30)*SIN(F30)</f>
        <v>1.11559202816589</v>
      </c>
      <c r="P30" s="1" t="n">
        <f aca="false">J30-0.5*K30*COS(E30)</f>
        <v>1.57084826015366</v>
      </c>
      <c r="Q30" s="1" t="n">
        <f aca="false">H30+0.5*K30*SIN(E30)*COS(F30)</f>
        <v>1.60526375132631</v>
      </c>
      <c r="R30" s="1" t="n">
        <f aca="false">I30+0.5*K30*SIN(E30)*SIN(F30)</f>
        <v>1.11559202998991</v>
      </c>
      <c r="S30" s="1" t="n">
        <f aca="false">J30+0.5*K30*COS(E30)</f>
        <v>2.34506338244634</v>
      </c>
      <c r="T30" s="0" t="n">
        <v>65</v>
      </c>
      <c r="U30" s="2" t="n">
        <v>-47.864883</v>
      </c>
      <c r="V30" s="2" t="n">
        <v>-48.560305</v>
      </c>
      <c r="W30" s="0" t="n">
        <f aca="false">U30-V30</f>
        <v>0.695422000000001</v>
      </c>
      <c r="X30" s="0" t="n">
        <f aca="false">G30-W30</f>
        <v>0.0612067199999994</v>
      </c>
      <c r="Y30" s="0" t="n">
        <f aca="false">ABS(G30-W30)</f>
        <v>0.0612067199999994</v>
      </c>
      <c r="Z30" s="0" t="n">
        <f aca="false">Y30^2</f>
        <v>0.00374626257315832</v>
      </c>
    </row>
    <row r="31" customFormat="false" ht="12.8" hidden="false" customHeight="false" outlineLevel="0" collapsed="false">
      <c r="A31" s="2" t="n">
        <v>0.70272108</v>
      </c>
      <c r="B31" s="0" t="n">
        <v>0</v>
      </c>
      <c r="C31" s="0" t="n">
        <v>4.7</v>
      </c>
      <c r="D31" s="0" t="n">
        <v>1.9</v>
      </c>
      <c r="E31" s="1" t="n">
        <v>0.25302242</v>
      </c>
      <c r="F31" s="1" t="n">
        <v>0.62831853</v>
      </c>
      <c r="G31" s="0" t="n">
        <v>0.75878325</v>
      </c>
      <c r="H31" s="1" t="n">
        <f aca="false">A31*0.529177249</f>
        <v>0.371864007928709</v>
      </c>
      <c r="I31" s="1" t="n">
        <f aca="false">B31*0.529177249</f>
        <v>0</v>
      </c>
      <c r="J31" s="1" t="n">
        <f aca="false">C31*0.529177249</f>
        <v>2.4871330703</v>
      </c>
      <c r="K31" s="1" t="n">
        <f aca="false">D31*0.529177249</f>
        <v>1.0054367731</v>
      </c>
      <c r="L31" s="1" t="n">
        <f aca="false">E31*180/3.14159265358979</f>
        <v>14.4971167881865</v>
      </c>
      <c r="M31" s="1" t="n">
        <f aca="false">F31*180/3.14159265358979</f>
        <v>35.999999958864</v>
      </c>
      <c r="N31" s="1" t="n">
        <f aca="false">H31-0.5*K31*SIN(E31)*COS(F31)</f>
        <v>0.270052342159681</v>
      </c>
      <c r="O31" s="1" t="n">
        <f aca="false">I31-0.5*K31*SIN(E31)*SIN(F31)</f>
        <v>-0.0739705049165852</v>
      </c>
      <c r="P31" s="1" t="n">
        <f aca="false">J31-0.5*K31*COS(E31)</f>
        <v>2.00042111719924</v>
      </c>
      <c r="Q31" s="1" t="n">
        <f aca="false">H31+0.5*K31*SIN(E31)*COS(F31)</f>
        <v>0.473675673697737</v>
      </c>
      <c r="R31" s="1" t="n">
        <f aca="false">I31+0.5*K31*SIN(E31)*SIN(F31)</f>
        <v>0.0739705049165852</v>
      </c>
      <c r="S31" s="1" t="n">
        <f aca="false">J31+0.5*K31*COS(E31)</f>
        <v>2.97384502340076</v>
      </c>
      <c r="T31" s="0" t="n">
        <v>66</v>
      </c>
      <c r="U31" s="2" t="n">
        <v>-47.813661</v>
      </c>
      <c r="V31" s="2" t="n">
        <v>-48.560305</v>
      </c>
      <c r="W31" s="0" t="n">
        <f aca="false">U31-V31</f>
        <v>0.746643999999996</v>
      </c>
      <c r="X31" s="0" t="n">
        <f aca="false">G31-W31</f>
        <v>0.0121392500000037</v>
      </c>
      <c r="Y31" s="0" t="n">
        <f aca="false">ABS(G31-W31)</f>
        <v>0.0121392500000037</v>
      </c>
      <c r="Z31" s="0" t="n">
        <f aca="false">Y31^2</f>
        <v>0.00014736139056259</v>
      </c>
    </row>
    <row r="32" customFormat="false" ht="12.8" hidden="false" customHeight="false" outlineLevel="0" collapsed="false">
      <c r="A32" s="2" t="n">
        <v>0</v>
      </c>
      <c r="B32" s="0" t="n">
        <v>3.51360542</v>
      </c>
      <c r="C32" s="0" t="n">
        <v>5.5</v>
      </c>
      <c r="D32" s="0" t="n">
        <v>1.9</v>
      </c>
      <c r="E32" s="1" t="n">
        <v>1.57079633</v>
      </c>
      <c r="F32" s="1" t="n">
        <v>0</v>
      </c>
      <c r="G32" s="0" t="n">
        <v>0.76050283</v>
      </c>
      <c r="H32" s="1" t="n">
        <f aca="false">A32*0.529177249</f>
        <v>0</v>
      </c>
      <c r="I32" s="1" t="n">
        <f aca="false">B32*0.529177249</f>
        <v>1.85932005022709</v>
      </c>
      <c r="J32" s="1" t="n">
        <f aca="false">C32*0.529177249</f>
        <v>2.9104748695</v>
      </c>
      <c r="K32" s="1" t="n">
        <f aca="false">D32*0.529177249</f>
        <v>1.0054367731</v>
      </c>
      <c r="L32" s="1" t="n">
        <f aca="false">E32*180/3.14159265358979</f>
        <v>90.000000183639</v>
      </c>
      <c r="M32" s="1" t="n">
        <f aca="false">F32*180/3.14159265358979</f>
        <v>0</v>
      </c>
      <c r="N32" s="1" t="n">
        <f aca="false">H32-0.5*K32*SIN(E32)*COS(F32)</f>
        <v>-0.50271838655</v>
      </c>
      <c r="O32" s="1" t="n">
        <f aca="false">I32-0.5*K32*SIN(E32)*SIN(F32)</f>
        <v>1.85932005022709</v>
      </c>
      <c r="P32" s="1" t="n">
        <f aca="false">J32-0.5*K32*COS(E32)</f>
        <v>2.91047487111126</v>
      </c>
      <c r="Q32" s="1" t="n">
        <f aca="false">H32+0.5*K32*SIN(E32)*COS(F32)</f>
        <v>0.50271838655</v>
      </c>
      <c r="R32" s="1" t="n">
        <f aca="false">I32+0.5*K32*SIN(E32)*SIN(F32)</f>
        <v>1.85932005022709</v>
      </c>
      <c r="S32" s="1" t="n">
        <f aca="false">J32+0.5*K32*COS(E32)</f>
        <v>2.91047486788874</v>
      </c>
      <c r="T32" s="0" t="n">
        <v>67</v>
      </c>
      <c r="U32" s="2" t="n">
        <v>-47.805159</v>
      </c>
      <c r="V32" s="2" t="n">
        <v>-48.560305</v>
      </c>
      <c r="W32" s="0" t="n">
        <f aca="false">U32-V32</f>
        <v>0.755145999999996</v>
      </c>
      <c r="X32" s="0" t="n">
        <f aca="false">G32-W32</f>
        <v>0.00535683000000364</v>
      </c>
      <c r="Y32" s="0" t="n">
        <f aca="false">ABS(G32-W32)</f>
        <v>0.00535683000000364</v>
      </c>
      <c r="Z32" s="0" t="n">
        <f aca="false">Y32^2</f>
        <v>2.8695627648939E-005</v>
      </c>
    </row>
    <row r="33" customFormat="false" ht="12.8" hidden="false" customHeight="false" outlineLevel="0" collapsed="false">
      <c r="A33" s="2" t="n">
        <v>2.10816325</v>
      </c>
      <c r="B33" s="0" t="n">
        <v>2.10816325</v>
      </c>
      <c r="C33" s="0" t="n">
        <v>5.2</v>
      </c>
      <c r="D33" s="0" t="n">
        <v>1.9</v>
      </c>
      <c r="E33" s="1" t="n">
        <v>0.91047403</v>
      </c>
      <c r="F33" s="1" t="n">
        <v>3.14159265</v>
      </c>
      <c r="G33" s="0" t="n">
        <v>0.76354936</v>
      </c>
      <c r="H33" s="1" t="n">
        <f aca="false">A33*0.529177249</f>
        <v>1.1155920290779</v>
      </c>
      <c r="I33" s="1" t="n">
        <f aca="false">B33*0.529177249</f>
        <v>1.1155920290779</v>
      </c>
      <c r="J33" s="1" t="n">
        <f aca="false">C33*0.529177249</f>
        <v>2.7517216948</v>
      </c>
      <c r="K33" s="1" t="n">
        <f aca="false">D33*0.529177249</f>
        <v>1.0054367731</v>
      </c>
      <c r="L33" s="1" t="n">
        <f aca="false">E33*180/3.14159265358979</f>
        <v>52.1663192752676</v>
      </c>
      <c r="M33" s="1" t="n">
        <f aca="false">F33*180/3.14159265358979</f>
        <v>179.99999979432</v>
      </c>
      <c r="N33" s="1" t="n">
        <f aca="false">H33-0.5*K33*SIN(E33)*COS(F33)</f>
        <v>1.51263628849178</v>
      </c>
      <c r="O33" s="1" t="n">
        <f aca="false">I33-0.5*K33*SIN(E33)*SIN(F33)</f>
        <v>1.11559202765259</v>
      </c>
      <c r="P33" s="1" t="n">
        <f aca="false">J33-0.5*K33*COS(E33)</f>
        <v>2.44336859810415</v>
      </c>
      <c r="Q33" s="1" t="n">
        <f aca="false">H33+0.5*K33*SIN(E33)*COS(F33)</f>
        <v>0.71854776966402</v>
      </c>
      <c r="R33" s="1" t="n">
        <f aca="false">I33+0.5*K33*SIN(E33)*SIN(F33)</f>
        <v>1.11559203050321</v>
      </c>
      <c r="S33" s="1" t="n">
        <f aca="false">J33+0.5*K33*COS(E33)</f>
        <v>3.06007479149585</v>
      </c>
      <c r="T33" s="0" t="n">
        <v>68</v>
      </c>
      <c r="U33" s="2" t="n">
        <v>-47.812456</v>
      </c>
      <c r="V33" s="2" t="n">
        <v>-48.560305</v>
      </c>
      <c r="W33" s="0" t="n">
        <f aca="false">U33-V33</f>
        <v>0.747849000000002</v>
      </c>
      <c r="X33" s="0" t="n">
        <f aca="false">G33-W33</f>
        <v>0.0157003599999979</v>
      </c>
      <c r="Y33" s="0" t="n">
        <f aca="false">ABS(G33-W33)</f>
        <v>0.0157003599999979</v>
      </c>
      <c r="Z33" s="0" t="n">
        <f aca="false">Y33^2</f>
        <v>0.000246501304129533</v>
      </c>
    </row>
    <row r="34" customFormat="false" ht="12.8" hidden="false" customHeight="false" outlineLevel="0" collapsed="false">
      <c r="A34" s="2" t="n">
        <v>4.91904759</v>
      </c>
      <c r="B34" s="0" t="n">
        <v>0.70272108</v>
      </c>
      <c r="C34" s="0" t="n">
        <v>5.1</v>
      </c>
      <c r="D34" s="0" t="n">
        <v>1.9</v>
      </c>
      <c r="E34" s="1" t="n">
        <v>1.24057392</v>
      </c>
      <c r="F34" s="1" t="n">
        <v>3.76991118</v>
      </c>
      <c r="G34" s="0" t="n">
        <v>0.76487569</v>
      </c>
      <c r="H34" s="1" t="n">
        <f aca="false">A34*0.529177249</f>
        <v>2.60304807137628</v>
      </c>
      <c r="I34" s="1" t="n">
        <f aca="false">B34*0.529177249</f>
        <v>0.371864007928709</v>
      </c>
      <c r="J34" s="1" t="n">
        <f aca="false">C34*0.529177249</f>
        <v>2.6988039699</v>
      </c>
      <c r="K34" s="1" t="n">
        <f aca="false">D34*0.529177249</f>
        <v>1.0054367731</v>
      </c>
      <c r="L34" s="1" t="n">
        <f aca="false">E34*180/3.14159265358979</f>
        <v>71.0796497900003</v>
      </c>
      <c r="M34" s="1" t="n">
        <f aca="false">F34*180/3.14159265358979</f>
        <v>215.999999753184</v>
      </c>
      <c r="N34" s="1" t="n">
        <f aca="false">H34-0.5*K34*SIN(E34)*COS(F34)</f>
        <v>2.98778147466089</v>
      </c>
      <c r="O34" s="1" t="n">
        <f aca="false">I34-0.5*K34*SIN(E34)*SIN(F34)</f>
        <v>0.651389184827029</v>
      </c>
      <c r="P34" s="1" t="n">
        <f aca="false">J34-0.5*K34*COS(E34)</f>
        <v>2.53579581043416</v>
      </c>
      <c r="Q34" s="1" t="n">
        <f aca="false">H34+0.5*K34*SIN(E34)*COS(F34)</f>
        <v>2.21831466809167</v>
      </c>
      <c r="R34" s="1" t="n">
        <f aca="false">I34+0.5*K34*SIN(E34)*SIN(F34)</f>
        <v>0.0923388310303888</v>
      </c>
      <c r="S34" s="1" t="n">
        <f aca="false">J34+0.5*K34*COS(E34)</f>
        <v>2.86181212936584</v>
      </c>
      <c r="T34" s="0" t="n">
        <v>69</v>
      </c>
      <c r="U34" s="2" t="n">
        <v>-47.803336</v>
      </c>
      <c r="V34" s="2" t="n">
        <v>-48.560305</v>
      </c>
      <c r="W34" s="0" t="n">
        <f aca="false">U34-V34</f>
        <v>0.756968999999998</v>
      </c>
      <c r="X34" s="0" t="n">
        <f aca="false">G34-W34</f>
        <v>0.00790669000000199</v>
      </c>
      <c r="Y34" s="0" t="n">
        <f aca="false">ABS(G34-W34)</f>
        <v>0.00790669000000199</v>
      </c>
      <c r="Z34" s="0" t="n">
        <f aca="false">Y34^2</f>
        <v>6.25157467561315E-005</v>
      </c>
    </row>
    <row r="35" customFormat="false" ht="12.8" hidden="false" customHeight="false" outlineLevel="0" collapsed="false">
      <c r="A35" s="2" t="n">
        <v>3.51360542</v>
      </c>
      <c r="B35" s="0" t="n">
        <v>0</v>
      </c>
      <c r="C35" s="0" t="n">
        <v>5.3</v>
      </c>
      <c r="D35" s="0" t="n">
        <v>1.9</v>
      </c>
      <c r="E35" s="1" t="n">
        <v>1.57079633</v>
      </c>
      <c r="F35" s="1" t="n">
        <v>5.02654825</v>
      </c>
      <c r="G35" s="0" t="n">
        <v>0.7692007</v>
      </c>
      <c r="H35" s="1" t="n">
        <f aca="false">A35*0.529177249</f>
        <v>1.85932005022709</v>
      </c>
      <c r="I35" s="1" t="n">
        <f aca="false">B35*0.529177249</f>
        <v>0</v>
      </c>
      <c r="J35" s="1" t="n">
        <f aca="false">C35*0.529177249</f>
        <v>2.8046394197</v>
      </c>
      <c r="K35" s="1" t="n">
        <f aca="false">D35*0.529177249</f>
        <v>1.0054367731</v>
      </c>
      <c r="L35" s="1" t="n">
        <f aca="false">E35*180/3.14159265358979</f>
        <v>90.000000183639</v>
      </c>
      <c r="M35" s="1" t="n">
        <f aca="false">F35*180/3.14159265358979</f>
        <v>288.00000024387</v>
      </c>
      <c r="N35" s="1" t="n">
        <f aca="false">H35-0.5*K35*SIN(E35)*COS(F35)</f>
        <v>1.70397152336338</v>
      </c>
      <c r="O35" s="1" t="n">
        <f aca="false">I35-0.5*K35*SIN(E35)*SIN(F35)</f>
        <v>0.478113596728549</v>
      </c>
      <c r="P35" s="1" t="n">
        <f aca="false">J35-0.5*K35*COS(E35)</f>
        <v>2.80463942131126</v>
      </c>
      <c r="Q35" s="1" t="n">
        <f aca="false">H35+0.5*K35*SIN(E35)*COS(F35)</f>
        <v>2.0146685770908</v>
      </c>
      <c r="R35" s="1" t="n">
        <f aca="false">I35+0.5*K35*SIN(E35)*SIN(F35)</f>
        <v>-0.478113596728549</v>
      </c>
      <c r="S35" s="1" t="n">
        <f aca="false">J35+0.5*K35*COS(E35)</f>
        <v>2.80463941808874</v>
      </c>
      <c r="T35" s="0" t="n">
        <v>70</v>
      </c>
      <c r="U35" s="2" t="n">
        <v>-47.797242</v>
      </c>
      <c r="V35" s="2" t="n">
        <v>-48.560305</v>
      </c>
      <c r="W35" s="0" t="n">
        <f aca="false">U35-V35</f>
        <v>0.763063000000003</v>
      </c>
      <c r="X35" s="0" t="n">
        <f aca="false">G35-W35</f>
        <v>0.00613769999999747</v>
      </c>
      <c r="Y35" s="0" t="n">
        <f aca="false">ABS(G35-W35)</f>
        <v>0.00613769999999747</v>
      </c>
      <c r="Z35" s="0" t="n">
        <f aca="false">Y35^2</f>
        <v>3.76713612899689E-005</v>
      </c>
    </row>
    <row r="36" customFormat="false" ht="12.8" hidden="false" customHeight="false" outlineLevel="0" collapsed="false">
      <c r="A36" s="2" t="n">
        <v>3.51360542</v>
      </c>
      <c r="B36" s="0" t="n">
        <v>3.51360542</v>
      </c>
      <c r="C36" s="0" t="n">
        <v>3.2</v>
      </c>
      <c r="D36" s="0" t="n">
        <v>1.3</v>
      </c>
      <c r="E36" s="1" t="n">
        <v>0.91047403</v>
      </c>
      <c r="F36" s="1" t="n">
        <v>3.14159265</v>
      </c>
      <c r="G36" s="0" t="n">
        <v>0.77420952</v>
      </c>
      <c r="H36" s="1" t="n">
        <f aca="false">A36*0.529177249</f>
        <v>1.85932005022709</v>
      </c>
      <c r="I36" s="1" t="n">
        <f aca="false">B36*0.529177249</f>
        <v>1.85932005022709</v>
      </c>
      <c r="J36" s="1" t="n">
        <f aca="false">C36*0.529177249</f>
        <v>1.6933671968</v>
      </c>
      <c r="K36" s="1" t="n">
        <f aca="false">D36*0.529177249</f>
        <v>0.6879304237</v>
      </c>
      <c r="L36" s="1" t="n">
        <f aca="false">E36*180/3.14159265358979</f>
        <v>52.1663192752676</v>
      </c>
      <c r="M36" s="1" t="n">
        <f aca="false">F36*180/3.14159265358979</f>
        <v>179.99999979432</v>
      </c>
      <c r="N36" s="1" t="n">
        <f aca="false">H36-0.5*K36*SIN(E36)*COS(F36)</f>
        <v>2.13098191193132</v>
      </c>
      <c r="O36" s="1" t="n">
        <f aca="false">I36-0.5*K36*SIN(E36)*SIN(F36)</f>
        <v>1.85932004925188</v>
      </c>
      <c r="P36" s="1" t="n">
        <f aca="false">J36-0.5*K36*COS(E36)</f>
        <v>1.48238876221863</v>
      </c>
      <c r="Q36" s="1" t="n">
        <f aca="false">H36+0.5*K36*SIN(E36)*COS(F36)</f>
        <v>1.58765818852286</v>
      </c>
      <c r="R36" s="1" t="n">
        <f aca="false">I36+0.5*K36*SIN(E36)*SIN(F36)</f>
        <v>1.8593200512023</v>
      </c>
      <c r="S36" s="1" t="n">
        <f aca="false">J36+0.5*K36*COS(E36)</f>
        <v>1.90434563138137</v>
      </c>
      <c r="T36" s="0" t="n">
        <v>71</v>
      </c>
      <c r="U36" s="2" t="n">
        <v>-47.693247</v>
      </c>
      <c r="V36" s="2" t="n">
        <v>-48.560305</v>
      </c>
      <c r="W36" s="0" t="n">
        <f aca="false">U36-V36</f>
        <v>0.867058</v>
      </c>
      <c r="X36" s="0" t="n">
        <f aca="false">G36-W36</f>
        <v>-0.0928484800000001</v>
      </c>
      <c r="Y36" s="0" t="n">
        <f aca="false">ABS(G36-W36)</f>
        <v>0.0928484800000001</v>
      </c>
      <c r="Z36" s="0" t="n">
        <f aca="false">Y36^2</f>
        <v>0.00862084023831042</v>
      </c>
    </row>
    <row r="37" customFormat="false" ht="12.8" hidden="false" customHeight="false" outlineLevel="0" collapsed="false">
      <c r="A37" s="2" t="n">
        <v>4.91904759</v>
      </c>
      <c r="B37" s="0" t="n">
        <v>1.40544217</v>
      </c>
      <c r="C37" s="0" t="n">
        <v>3.9</v>
      </c>
      <c r="D37" s="0" t="n">
        <v>1.75</v>
      </c>
      <c r="E37" s="1" t="n">
        <v>0.25302242</v>
      </c>
      <c r="F37" s="1" t="n">
        <v>3.14159265</v>
      </c>
      <c r="G37" s="0" t="n">
        <v>0.77602608</v>
      </c>
      <c r="H37" s="1" t="n">
        <f aca="false">A37*0.529177249</f>
        <v>2.60304807137628</v>
      </c>
      <c r="I37" s="1" t="n">
        <f aca="false">B37*0.529177249</f>
        <v>0.74372802114919</v>
      </c>
      <c r="J37" s="1" t="n">
        <f aca="false">C37*0.529177249</f>
        <v>2.0637912711</v>
      </c>
      <c r="K37" s="1" t="n">
        <f aca="false">D37*0.529177249</f>
        <v>0.92606018575</v>
      </c>
      <c r="L37" s="1" t="n">
        <f aca="false">E37*180/3.14159265358979</f>
        <v>14.4971167881865</v>
      </c>
      <c r="M37" s="1" t="n">
        <f aca="false">F37*180/3.14159265358979</f>
        <v>179.99999979432</v>
      </c>
      <c r="N37" s="1" t="n">
        <f aca="false">H37-0.5*K37*SIN(E37)*COS(F37)</f>
        <v>2.71895898954622</v>
      </c>
      <c r="O37" s="1" t="n">
        <f aca="false">I37-0.5*K37*SIN(E37)*SIN(F37)</f>
        <v>0.743728020733094</v>
      </c>
      <c r="P37" s="1" t="n">
        <f aca="false">J37-0.5*K37*COS(E37)</f>
        <v>1.61550394587562</v>
      </c>
      <c r="Q37" s="1" t="n">
        <f aca="false">H37+0.5*K37*SIN(E37)*COS(F37)</f>
        <v>2.48713715320634</v>
      </c>
      <c r="R37" s="1" t="n">
        <f aca="false">I37+0.5*K37*SIN(E37)*SIN(F37)</f>
        <v>0.743728021565287</v>
      </c>
      <c r="S37" s="1" t="n">
        <f aca="false">J37+0.5*K37*COS(E37)</f>
        <v>2.51207859632438</v>
      </c>
      <c r="T37" s="0" t="n">
        <v>72</v>
      </c>
      <c r="U37" s="2" t="n">
        <v>-47.837533</v>
      </c>
      <c r="V37" s="2" t="n">
        <v>-48.560305</v>
      </c>
      <c r="W37" s="0" t="n">
        <f aca="false">U37-V37</f>
        <v>0.722771999999999</v>
      </c>
      <c r="X37" s="0" t="n">
        <f aca="false">G37-W37</f>
        <v>0.053254080000001</v>
      </c>
      <c r="Y37" s="0" t="n">
        <f aca="false">ABS(G37-W37)</f>
        <v>0.053254080000001</v>
      </c>
      <c r="Z37" s="0" t="n">
        <f aca="false">Y37^2</f>
        <v>0.0028359970366465</v>
      </c>
    </row>
    <row r="38" customFormat="false" ht="12.8" hidden="false" customHeight="false" outlineLevel="0" collapsed="false">
      <c r="A38" s="2" t="n">
        <v>4.2163265</v>
      </c>
      <c r="B38" s="0" t="n">
        <v>3.51360542</v>
      </c>
      <c r="C38" s="0" t="n">
        <v>5.3</v>
      </c>
      <c r="D38" s="0" t="n">
        <v>1.9</v>
      </c>
      <c r="E38" s="1" t="n">
        <v>1.57079633</v>
      </c>
      <c r="F38" s="1" t="n">
        <v>0</v>
      </c>
      <c r="G38" s="0" t="n">
        <v>0.77612837</v>
      </c>
      <c r="H38" s="1" t="n">
        <f aca="false">A38*0.529177249</f>
        <v>2.2311840581558</v>
      </c>
      <c r="I38" s="1" t="n">
        <f aca="false">B38*0.529177249</f>
        <v>1.85932005022709</v>
      </c>
      <c r="J38" s="1" t="n">
        <f aca="false">C38*0.529177249</f>
        <v>2.8046394197</v>
      </c>
      <c r="K38" s="1" t="n">
        <f aca="false">D38*0.529177249</f>
        <v>1.0054367731</v>
      </c>
      <c r="L38" s="1" t="n">
        <f aca="false">E38*180/3.14159265358979</f>
        <v>90.000000183639</v>
      </c>
      <c r="M38" s="1" t="n">
        <f aca="false">F38*180/3.14159265358979</f>
        <v>0</v>
      </c>
      <c r="N38" s="1" t="n">
        <f aca="false">H38-0.5*K38*SIN(E38)*COS(F38)</f>
        <v>1.7284656716058</v>
      </c>
      <c r="O38" s="1" t="n">
        <f aca="false">I38-0.5*K38*SIN(E38)*SIN(F38)</f>
        <v>1.85932005022709</v>
      </c>
      <c r="P38" s="1" t="n">
        <f aca="false">J38-0.5*K38*COS(E38)</f>
        <v>2.80463942131126</v>
      </c>
      <c r="Q38" s="1" t="n">
        <f aca="false">H38+0.5*K38*SIN(E38)*COS(F38)</f>
        <v>2.7339024447058</v>
      </c>
      <c r="R38" s="1" t="n">
        <f aca="false">I38+0.5*K38*SIN(E38)*SIN(F38)</f>
        <v>1.85932005022709</v>
      </c>
      <c r="S38" s="1" t="n">
        <f aca="false">J38+0.5*K38*COS(E38)</f>
        <v>2.80463941808874</v>
      </c>
      <c r="T38" s="0" t="n">
        <v>73</v>
      </c>
      <c r="U38" s="2" t="n">
        <v>-47.79677</v>
      </c>
      <c r="V38" s="2" t="n">
        <v>-48.560305</v>
      </c>
      <c r="W38" s="0" t="n">
        <f aca="false">U38-V38</f>
        <v>0.763534999999997</v>
      </c>
      <c r="X38" s="0" t="n">
        <f aca="false">G38-W38</f>
        <v>0.0125933700000026</v>
      </c>
      <c r="Y38" s="0" t="n">
        <f aca="false">ABS(G38-W38)</f>
        <v>0.0125933700000026</v>
      </c>
      <c r="Z38" s="0" t="n">
        <f aca="false">Y38^2</f>
        <v>0.000158592967956966</v>
      </c>
    </row>
    <row r="39" customFormat="false" ht="12.8" hidden="false" customHeight="false" outlineLevel="0" collapsed="false">
      <c r="A39" s="2" t="n">
        <v>2.81088433</v>
      </c>
      <c r="B39" s="0" t="n">
        <v>0</v>
      </c>
      <c r="C39" s="0" t="n">
        <v>4.7</v>
      </c>
      <c r="D39" s="0" t="n">
        <v>1.9</v>
      </c>
      <c r="E39" s="1" t="n">
        <v>0.58078698</v>
      </c>
      <c r="F39" s="1" t="n">
        <v>2.51327412</v>
      </c>
      <c r="G39" s="0" t="n">
        <v>0.78019806</v>
      </c>
      <c r="H39" s="1" t="n">
        <f aca="false">A39*0.529177249</f>
        <v>1.48745603700661</v>
      </c>
      <c r="I39" s="1" t="n">
        <f aca="false">B39*0.529177249</f>
        <v>0</v>
      </c>
      <c r="J39" s="1" t="n">
        <f aca="false">C39*0.529177249</f>
        <v>2.4871330703</v>
      </c>
      <c r="K39" s="1" t="n">
        <f aca="false">D39*0.529177249</f>
        <v>1.0054367731</v>
      </c>
      <c r="L39" s="1" t="n">
        <f aca="false">E39*180/3.14159265358979</f>
        <v>33.276642750149</v>
      </c>
      <c r="M39" s="1" t="n">
        <f aca="false">F39*180/3.14159265358979</f>
        <v>143.999999835456</v>
      </c>
      <c r="N39" s="1" t="n">
        <f aca="false">H39-0.5*K39*SIN(E39)*COS(F39)</f>
        <v>1.71060925959448</v>
      </c>
      <c r="O39" s="1" t="n">
        <f aca="false">I39-0.5*K39*SIN(E39)*SIN(F39)</f>
        <v>-0.162130307450682</v>
      </c>
      <c r="P39" s="1" t="n">
        <f aca="false">J39-0.5*K39*COS(E39)</f>
        <v>2.0668448610554</v>
      </c>
      <c r="Q39" s="1" t="n">
        <f aca="false">H39+0.5*K39*SIN(E39)*COS(F39)</f>
        <v>1.26430281441874</v>
      </c>
      <c r="R39" s="1" t="n">
        <f aca="false">I39+0.5*K39*SIN(E39)*SIN(F39)</f>
        <v>0.162130307450682</v>
      </c>
      <c r="S39" s="1" t="n">
        <f aca="false">J39+0.5*K39*COS(E39)</f>
        <v>2.9074212795446</v>
      </c>
      <c r="T39" s="0" t="n">
        <v>74</v>
      </c>
      <c r="U39" s="2" t="n">
        <v>-47.798345</v>
      </c>
      <c r="V39" s="2" t="n">
        <v>-48.560305</v>
      </c>
      <c r="W39" s="0" t="n">
        <f aca="false">U39-V39</f>
        <v>0.761960000000002</v>
      </c>
      <c r="X39" s="0" t="n">
        <f aca="false">G39-W39</f>
        <v>0.0182380599999981</v>
      </c>
      <c r="Y39" s="0" t="n">
        <f aca="false">ABS(G39-W39)</f>
        <v>0.0182380599999981</v>
      </c>
      <c r="Z39" s="0" t="n">
        <f aca="false">Y39^2</f>
        <v>0.000332626832563529</v>
      </c>
    </row>
    <row r="40" customFormat="false" ht="12.8" hidden="false" customHeight="false" outlineLevel="0" collapsed="false">
      <c r="A40" s="2" t="n">
        <v>0.70272108</v>
      </c>
      <c r="B40" s="0" t="n">
        <v>2.10816325</v>
      </c>
      <c r="C40" s="0" t="n">
        <v>5.2</v>
      </c>
      <c r="D40" s="0" t="n">
        <v>1.9</v>
      </c>
      <c r="E40" s="1" t="n">
        <v>1.57079633</v>
      </c>
      <c r="F40" s="1" t="n">
        <v>3.14159265</v>
      </c>
      <c r="G40" s="0" t="n">
        <v>0.78364222</v>
      </c>
      <c r="H40" s="1" t="n">
        <f aca="false">A40*0.529177249</f>
        <v>0.371864007928709</v>
      </c>
      <c r="I40" s="1" t="n">
        <f aca="false">B40*0.529177249</f>
        <v>1.1155920290779</v>
      </c>
      <c r="J40" s="1" t="n">
        <f aca="false">C40*0.529177249</f>
        <v>2.7517216948</v>
      </c>
      <c r="K40" s="1" t="n">
        <f aca="false">D40*0.529177249</f>
        <v>1.0054367731</v>
      </c>
      <c r="L40" s="1" t="n">
        <f aca="false">E40*180/3.14159265358979</f>
        <v>90.000000183639</v>
      </c>
      <c r="M40" s="1" t="n">
        <f aca="false">F40*180/3.14159265358979</f>
        <v>179.99999979432</v>
      </c>
      <c r="N40" s="1" t="n">
        <f aca="false">H40-0.5*K40*SIN(E40)*COS(F40)</f>
        <v>0.874582394478709</v>
      </c>
      <c r="O40" s="1" t="n">
        <f aca="false">I40-0.5*K40*SIN(E40)*SIN(F40)</f>
        <v>1.11559202727324</v>
      </c>
      <c r="P40" s="1" t="n">
        <f aca="false">J40-0.5*K40*COS(E40)</f>
        <v>2.75172169641126</v>
      </c>
      <c r="Q40" s="1" t="n">
        <f aca="false">H40+0.5*K40*SIN(E40)*COS(F40)</f>
        <v>-0.130854378621291</v>
      </c>
      <c r="R40" s="1" t="n">
        <f aca="false">I40+0.5*K40*SIN(E40)*SIN(F40)</f>
        <v>1.11559203088255</v>
      </c>
      <c r="S40" s="1" t="n">
        <f aca="false">J40+0.5*K40*COS(E40)</f>
        <v>2.75172169318874</v>
      </c>
      <c r="T40" s="0" t="n">
        <v>75</v>
      </c>
      <c r="U40" s="2" t="n">
        <v>-47.787922</v>
      </c>
      <c r="V40" s="2" t="n">
        <v>-48.560305</v>
      </c>
      <c r="W40" s="0" t="n">
        <f aca="false">U40-V40</f>
        <v>0.772382999999998</v>
      </c>
      <c r="X40" s="0" t="n">
        <f aca="false">G40-W40</f>
        <v>0.0112592200000022</v>
      </c>
      <c r="Y40" s="0" t="n">
        <f aca="false">ABS(G40-W40)</f>
        <v>0.0112592200000022</v>
      </c>
      <c r="Z40" s="0" t="n">
        <f aca="false">Y40^2</f>
        <v>0.00012677003500845</v>
      </c>
    </row>
    <row r="41" customFormat="false" ht="12.8" hidden="false" customHeight="false" outlineLevel="0" collapsed="false">
      <c r="A41" s="2" t="n">
        <v>2.10816325</v>
      </c>
      <c r="B41" s="0" t="n">
        <v>0.70272108</v>
      </c>
      <c r="C41" s="0" t="n">
        <v>4.4</v>
      </c>
      <c r="D41" s="0" t="n">
        <v>1.9</v>
      </c>
      <c r="E41" s="1" t="n">
        <v>0.25302242</v>
      </c>
      <c r="F41" s="1" t="n">
        <v>1.25663706</v>
      </c>
      <c r="G41" s="0" t="n">
        <v>0.78871204</v>
      </c>
      <c r="H41" s="1" t="n">
        <f aca="false">A41*0.529177249</f>
        <v>1.1155920290779</v>
      </c>
      <c r="I41" s="1" t="n">
        <f aca="false">B41*0.529177249</f>
        <v>0.371864007928709</v>
      </c>
      <c r="J41" s="1" t="n">
        <f aca="false">C41*0.529177249</f>
        <v>2.3283798956</v>
      </c>
      <c r="K41" s="1" t="n">
        <f aca="false">D41*0.529177249</f>
        <v>1.0054367731</v>
      </c>
      <c r="L41" s="1" t="n">
        <f aca="false">E41*180/3.14159265358979</f>
        <v>14.4971167881865</v>
      </c>
      <c r="M41" s="1" t="n">
        <f aca="false">F41*180/3.14159265358979</f>
        <v>71.9999999177281</v>
      </c>
      <c r="N41" s="1" t="n">
        <f aca="false">H41-0.5*K41*SIN(E41)*COS(F41)</f>
        <v>1.0767034330538</v>
      </c>
      <c r="O41" s="1" t="n">
        <f aca="false">I41-0.5*K41*SIN(E41)*SIN(F41)</f>
        <v>0.252177216746251</v>
      </c>
      <c r="P41" s="1" t="n">
        <f aca="false">J41-0.5*K41*COS(E41)</f>
        <v>1.84166794249924</v>
      </c>
      <c r="Q41" s="1" t="n">
        <f aca="false">H41+0.5*K41*SIN(E41)*COS(F41)</f>
        <v>1.154480625102</v>
      </c>
      <c r="R41" s="1" t="n">
        <f aca="false">I41+0.5*K41*SIN(E41)*SIN(F41)</f>
        <v>0.491550799111167</v>
      </c>
      <c r="S41" s="1" t="n">
        <f aca="false">J41+0.5*K41*COS(E41)</f>
        <v>2.81509184870076</v>
      </c>
      <c r="T41" s="0" t="n">
        <v>76</v>
      </c>
      <c r="U41" s="2" t="n">
        <v>-47.778123</v>
      </c>
      <c r="V41" s="2" t="n">
        <v>-48.560305</v>
      </c>
      <c r="W41" s="0" t="n">
        <f aca="false">U41-V41</f>
        <v>0.782181999999999</v>
      </c>
      <c r="X41" s="0" t="n">
        <f aca="false">G41-W41</f>
        <v>0.00653004000000124</v>
      </c>
      <c r="Y41" s="0" t="n">
        <f aca="false">ABS(G41-W41)</f>
        <v>0.00653004000000124</v>
      </c>
      <c r="Z41" s="0" t="n">
        <f aca="false">Y41^2</f>
        <v>4.26414224016161E-005</v>
      </c>
    </row>
    <row r="42" customFormat="false" ht="12.8" hidden="false" customHeight="false" outlineLevel="0" collapsed="false">
      <c r="A42" s="2" t="n">
        <v>1.40544217</v>
      </c>
      <c r="B42" s="0" t="n">
        <v>3.51360542</v>
      </c>
      <c r="C42" s="0" t="n">
        <v>4.3</v>
      </c>
      <c r="D42" s="0" t="n">
        <v>1.9</v>
      </c>
      <c r="E42" s="1" t="n">
        <v>0.25302242</v>
      </c>
      <c r="F42" s="1" t="n">
        <v>1.88495559</v>
      </c>
      <c r="G42" s="0" t="n">
        <v>0.8006973</v>
      </c>
      <c r="H42" s="1" t="n">
        <f aca="false">A42*0.529177249</f>
        <v>0.74372802114919</v>
      </c>
      <c r="I42" s="1" t="n">
        <f aca="false">B42*0.529177249</f>
        <v>1.85932005022709</v>
      </c>
      <c r="J42" s="1" t="n">
        <f aca="false">C42*0.529177249</f>
        <v>2.2754621707</v>
      </c>
      <c r="K42" s="1" t="n">
        <f aca="false">D42*0.529177249</f>
        <v>1.0054367731</v>
      </c>
      <c r="L42" s="1" t="n">
        <f aca="false">E42*180/3.14159265358979</f>
        <v>14.4971167881865</v>
      </c>
      <c r="M42" s="1" t="n">
        <f aca="false">F42*180/3.14159265358979</f>
        <v>107.999999876592</v>
      </c>
      <c r="N42" s="1" t="n">
        <f aca="false">H42-0.5*K42*SIN(E42)*COS(F42)</f>
        <v>0.782616616743639</v>
      </c>
      <c r="O42" s="1" t="n">
        <f aca="false">I42-0.5*K42*SIN(E42)*SIN(F42)</f>
        <v>1.73963325890503</v>
      </c>
      <c r="P42" s="1" t="n">
        <f aca="false">J42-0.5*K42*COS(E42)</f>
        <v>1.78875021759924</v>
      </c>
      <c r="Q42" s="1" t="n">
        <f aca="false">H42+0.5*K42*SIN(E42)*COS(F42)</f>
        <v>0.704839425554742</v>
      </c>
      <c r="R42" s="1" t="n">
        <f aca="false">I42+0.5*K42*SIN(E42)*SIN(F42)</f>
        <v>1.97900684154915</v>
      </c>
      <c r="S42" s="1" t="n">
        <f aca="false">J42+0.5*K42*COS(E42)</f>
        <v>2.76217412380076</v>
      </c>
      <c r="T42" s="0" t="n">
        <v>77</v>
      </c>
      <c r="U42" s="2" t="n">
        <v>-47.770169</v>
      </c>
      <c r="V42" s="2" t="n">
        <v>-48.560305</v>
      </c>
      <c r="W42" s="0" t="n">
        <f aca="false">U42-V42</f>
        <v>0.790135999999997</v>
      </c>
      <c r="X42" s="0" t="n">
        <f aca="false">G42-W42</f>
        <v>0.0105613000000031</v>
      </c>
      <c r="Y42" s="0" t="n">
        <f aca="false">ABS(G42-W42)</f>
        <v>0.0105613000000031</v>
      </c>
      <c r="Z42" s="0" t="n">
        <f aca="false">Y42^2</f>
        <v>0.000111541057690066</v>
      </c>
    </row>
    <row r="43" customFormat="false" ht="12.8" hidden="false" customHeight="false" outlineLevel="0" collapsed="false">
      <c r="A43" s="2" t="n">
        <v>1.40544217</v>
      </c>
      <c r="B43" s="0" t="n">
        <v>0.70272108</v>
      </c>
      <c r="C43" s="0" t="n">
        <v>3.5</v>
      </c>
      <c r="D43" s="0" t="n">
        <v>1.6</v>
      </c>
      <c r="E43" s="1" t="n">
        <v>0.25302242</v>
      </c>
      <c r="F43" s="1" t="n">
        <v>0.62831853</v>
      </c>
      <c r="G43" s="0" t="n">
        <v>0.81164903</v>
      </c>
      <c r="H43" s="1" t="n">
        <f aca="false">A43*0.529177249</f>
        <v>0.74372802114919</v>
      </c>
      <c r="I43" s="1" t="n">
        <f aca="false">B43*0.529177249</f>
        <v>0.371864007928709</v>
      </c>
      <c r="J43" s="1" t="n">
        <f aca="false">C43*0.529177249</f>
        <v>1.8521203715</v>
      </c>
      <c r="K43" s="1" t="n">
        <f aca="false">D43*0.529177249</f>
        <v>0.8466835984</v>
      </c>
      <c r="L43" s="1" t="n">
        <f aca="false">E43*180/3.14159265358979</f>
        <v>14.4971167881865</v>
      </c>
      <c r="M43" s="1" t="n">
        <f aca="false">F43*180/3.14159265358979</f>
        <v>35.999999958864</v>
      </c>
      <c r="N43" s="1" t="n">
        <f aca="false">H43-0.5*K43*SIN(E43)*COS(F43)</f>
        <v>0.657991881554219</v>
      </c>
      <c r="O43" s="1" t="n">
        <f aca="false">I43-0.5*K43*SIN(E43)*SIN(F43)</f>
        <v>0.309573056420006</v>
      </c>
      <c r="P43" s="1" t="n">
        <f aca="false">J43-0.5*K43*COS(E43)</f>
        <v>1.44225767415199</v>
      </c>
      <c r="Q43" s="1" t="n">
        <f aca="false">H43+0.5*K43*SIN(E43)*COS(F43)</f>
        <v>0.829464160744162</v>
      </c>
      <c r="R43" s="1" t="n">
        <f aca="false">I43+0.5*K43*SIN(E43)*SIN(F43)</f>
        <v>0.434154959437412</v>
      </c>
      <c r="S43" s="1" t="n">
        <f aca="false">J43+0.5*K43*COS(E43)</f>
        <v>2.26198306884801</v>
      </c>
      <c r="T43" s="0" t="n">
        <v>78</v>
      </c>
      <c r="U43" s="2" t="n">
        <v>-47.633374</v>
      </c>
      <c r="V43" s="2" t="n">
        <v>-48.560305</v>
      </c>
      <c r="W43" s="0" t="n">
        <f aca="false">U43-V43</f>
        <v>0.926930999999996</v>
      </c>
      <c r="X43" s="0" t="n">
        <f aca="false">G43-W43</f>
        <v>-0.115281969999996</v>
      </c>
      <c r="Y43" s="0" t="n">
        <f aca="false">ABS(G43-W43)</f>
        <v>0.115281969999996</v>
      </c>
      <c r="Z43" s="0" t="n">
        <f aca="false">Y43^2</f>
        <v>0.01328993260708</v>
      </c>
    </row>
    <row r="44" customFormat="false" ht="12.8" hidden="false" customHeight="false" outlineLevel="0" collapsed="false">
      <c r="A44" s="2" t="n">
        <v>4.91904759</v>
      </c>
      <c r="B44" s="0" t="n">
        <v>3.51360542</v>
      </c>
      <c r="C44" s="0" t="n">
        <v>3.3</v>
      </c>
      <c r="D44" s="0" t="n">
        <v>1.3</v>
      </c>
      <c r="E44" s="1" t="n">
        <v>0.91047403</v>
      </c>
      <c r="F44" s="1" t="n">
        <v>3.76991118</v>
      </c>
      <c r="G44" s="0" t="n">
        <v>0.81406304</v>
      </c>
      <c r="H44" s="1" t="n">
        <f aca="false">A44*0.529177249</f>
        <v>2.60304807137628</v>
      </c>
      <c r="I44" s="1" t="n">
        <f aca="false">B44*0.529177249</f>
        <v>1.85932005022709</v>
      </c>
      <c r="J44" s="1" t="n">
        <f aca="false">C44*0.529177249</f>
        <v>1.7462849217</v>
      </c>
      <c r="K44" s="1" t="n">
        <f aca="false">D44*0.529177249</f>
        <v>0.6879304237</v>
      </c>
      <c r="L44" s="1" t="n">
        <f aca="false">E44*180/3.14159265358979</f>
        <v>52.1663192752676</v>
      </c>
      <c r="M44" s="1" t="n">
        <f aca="false">F44*180/3.14159265358979</f>
        <v>215.999999753184</v>
      </c>
      <c r="N44" s="1" t="n">
        <f aca="false">H44-0.5*K44*SIN(E44)*COS(F44)</f>
        <v>2.8228271349064</v>
      </c>
      <c r="O44" s="1" t="n">
        <f aca="false">I44-0.5*K44*SIN(E44)*SIN(F44)</f>
        <v>2.0189988852004</v>
      </c>
      <c r="P44" s="1" t="n">
        <f aca="false">J44-0.5*K44*COS(E44)</f>
        <v>1.53530648711863</v>
      </c>
      <c r="Q44" s="1" t="n">
        <f aca="false">H44+0.5*K44*SIN(E44)*COS(F44)</f>
        <v>2.38326900784616</v>
      </c>
      <c r="R44" s="1" t="n">
        <f aca="false">I44+0.5*K44*SIN(E44)*SIN(F44)</f>
        <v>1.69964121525378</v>
      </c>
      <c r="S44" s="1" t="n">
        <f aca="false">J44+0.5*K44*COS(E44)</f>
        <v>1.95726335628137</v>
      </c>
      <c r="T44" s="0" t="n">
        <v>79</v>
      </c>
      <c r="U44" s="2" t="n">
        <v>-47.851136</v>
      </c>
      <c r="V44" s="2" t="n">
        <v>-48.560305</v>
      </c>
      <c r="W44" s="0" t="n">
        <f aca="false">U44-V44</f>
        <v>0.709169000000003</v>
      </c>
      <c r="X44" s="0" t="n">
        <f aca="false">G44-W44</f>
        <v>0.104894039999997</v>
      </c>
      <c r="Y44" s="0" t="n">
        <f aca="false">ABS(G44-W44)</f>
        <v>0.104894039999997</v>
      </c>
      <c r="Z44" s="0" t="n">
        <f aca="false">Y44^2</f>
        <v>0.011002759627521</v>
      </c>
    </row>
    <row r="45" customFormat="false" ht="12.8" hidden="false" customHeight="false" outlineLevel="0" collapsed="false">
      <c r="A45" s="2" t="n">
        <v>0</v>
      </c>
      <c r="B45" s="0" t="n">
        <v>2.81088433</v>
      </c>
      <c r="C45" s="0" t="n">
        <v>4.1</v>
      </c>
      <c r="D45" s="0" t="n">
        <v>1.15</v>
      </c>
      <c r="E45" s="1" t="n">
        <v>1.57079633</v>
      </c>
      <c r="F45" s="1" t="n">
        <v>5.65486678</v>
      </c>
      <c r="G45" s="0" t="n">
        <v>0.8166116</v>
      </c>
      <c r="H45" s="1" t="n">
        <f aca="false">A45*0.529177249</f>
        <v>0</v>
      </c>
      <c r="I45" s="1" t="n">
        <f aca="false">B45*0.529177249</f>
        <v>1.48745603700661</v>
      </c>
      <c r="J45" s="1" t="n">
        <f aca="false">C45*0.529177249</f>
        <v>2.1696267209</v>
      </c>
      <c r="K45" s="1" t="n">
        <f aca="false">D45*0.529177249</f>
        <v>0.60855383635</v>
      </c>
      <c r="L45" s="1" t="n">
        <f aca="false">E45*180/3.14159265358979</f>
        <v>90.000000183639</v>
      </c>
      <c r="M45" s="1" t="n">
        <f aca="false">F45*180/3.14159265358979</f>
        <v>324.000000202734</v>
      </c>
      <c r="N45" s="1" t="n">
        <f aca="false">H45-0.5*K45*SIN(E45)*COS(F45)</f>
        <v>-0.246165198432446</v>
      </c>
      <c r="O45" s="1" t="n">
        <f aca="false">I45-0.5*K45*SIN(E45)*SIN(F45)</f>
        <v>1.66630552125185</v>
      </c>
      <c r="P45" s="1" t="n">
        <f aca="false">J45-0.5*K45*COS(E45)</f>
        <v>2.16962672187524</v>
      </c>
      <c r="Q45" s="1" t="n">
        <f aca="false">H45+0.5*K45*SIN(E45)*COS(F45)</f>
        <v>0.246165198432446</v>
      </c>
      <c r="R45" s="1" t="n">
        <f aca="false">I45+0.5*K45*SIN(E45)*SIN(F45)</f>
        <v>1.30860655276136</v>
      </c>
      <c r="S45" s="1" t="n">
        <f aca="false">J45+0.5*K45*COS(E45)</f>
        <v>2.16962671992476</v>
      </c>
      <c r="T45" s="0" t="n">
        <v>80</v>
      </c>
      <c r="U45" s="2" t="n">
        <v>-47.751756</v>
      </c>
      <c r="V45" s="2" t="n">
        <v>-48.560305</v>
      </c>
      <c r="W45" s="0" t="n">
        <f aca="false">U45-V45</f>
        <v>0.808548999999999</v>
      </c>
      <c r="X45" s="0" t="n">
        <f aca="false">G45-W45</f>
        <v>0.0080626000000007</v>
      </c>
      <c r="Y45" s="0" t="n">
        <f aca="false">ABS(G45-W45)</f>
        <v>0.0080626000000007</v>
      </c>
      <c r="Z45" s="0" t="n">
        <f aca="false">Y45^2</f>
        <v>6.50055187600112E-005</v>
      </c>
    </row>
    <row r="46" customFormat="false" ht="12.8" hidden="false" customHeight="false" outlineLevel="0" collapsed="false">
      <c r="A46" s="2" t="n">
        <v>3.51360542</v>
      </c>
      <c r="B46" s="0" t="n">
        <v>4.91904759</v>
      </c>
      <c r="C46" s="0" t="n">
        <v>3.2</v>
      </c>
      <c r="D46" s="0" t="n">
        <v>1.75</v>
      </c>
      <c r="E46" s="1" t="n">
        <v>1.57079633</v>
      </c>
      <c r="F46" s="1" t="n">
        <v>1.88495559</v>
      </c>
      <c r="G46" s="0" t="n">
        <v>0.81975024</v>
      </c>
      <c r="H46" s="1" t="n">
        <f aca="false">A46*0.529177249</f>
        <v>1.85932005022709</v>
      </c>
      <c r="I46" s="1" t="n">
        <f aca="false">B46*0.529177249</f>
        <v>2.60304807137628</v>
      </c>
      <c r="J46" s="1" t="n">
        <f aca="false">C46*0.529177249</f>
        <v>1.6933671968</v>
      </c>
      <c r="K46" s="1" t="n">
        <f aca="false">D46*0.529177249</f>
        <v>0.92606018575</v>
      </c>
      <c r="L46" s="1" t="n">
        <f aca="false">E46*180/3.14159265358979</f>
        <v>90.000000183639</v>
      </c>
      <c r="M46" s="1" t="n">
        <f aca="false">F46*180/3.14159265358979</f>
        <v>107.999999876592</v>
      </c>
      <c r="N46" s="1" t="n">
        <f aca="false">H46-0.5*K46*SIN(E46)*COS(F46)</f>
        <v>2.00240421688398</v>
      </c>
      <c r="O46" s="1" t="n">
        <f aca="false">I46-0.5*K46*SIN(E46)*SIN(F46)</f>
        <v>2.16268028399858</v>
      </c>
      <c r="P46" s="1" t="n">
        <f aca="false">J46-0.5*K46*COS(E46)</f>
        <v>1.69336719828406</v>
      </c>
      <c r="Q46" s="1" t="n">
        <f aca="false">H46+0.5*K46*SIN(E46)*COS(F46)</f>
        <v>1.7162358835702</v>
      </c>
      <c r="R46" s="1" t="n">
        <f aca="false">I46+0.5*K46*SIN(E46)*SIN(F46)</f>
        <v>3.04341585875398</v>
      </c>
      <c r="S46" s="1" t="n">
        <f aca="false">J46+0.5*K46*COS(E46)</f>
        <v>1.69336719531594</v>
      </c>
      <c r="T46" s="0" t="n">
        <v>81</v>
      </c>
      <c r="U46" s="2" t="n">
        <v>-47.743043</v>
      </c>
      <c r="V46" s="2" t="n">
        <v>-48.560305</v>
      </c>
      <c r="W46" s="0" t="n">
        <f aca="false">U46-V46</f>
        <v>0.817262</v>
      </c>
      <c r="X46" s="0" t="n">
        <f aca="false">G46-W46</f>
        <v>0.00248824000000047</v>
      </c>
      <c r="Y46" s="0" t="n">
        <f aca="false">ABS(G46-W46)</f>
        <v>0.00248824000000047</v>
      </c>
      <c r="Z46" s="0" t="n">
        <f aca="false">Y46^2</f>
        <v>6.19133829760236E-006</v>
      </c>
    </row>
    <row r="47" customFormat="false" ht="12.8" hidden="false" customHeight="false" outlineLevel="0" collapsed="false">
      <c r="A47" s="2" t="n">
        <v>0.70272108</v>
      </c>
      <c r="B47" s="0" t="n">
        <v>2.10816325</v>
      </c>
      <c r="C47" s="0" t="n">
        <v>4</v>
      </c>
      <c r="D47" s="0" t="n">
        <v>1.15</v>
      </c>
      <c r="E47" s="1" t="n">
        <v>1.57079633</v>
      </c>
      <c r="F47" s="1" t="n">
        <v>1.25663706</v>
      </c>
      <c r="G47" s="0" t="n">
        <v>0.86271208</v>
      </c>
      <c r="H47" s="1" t="n">
        <f aca="false">A47*0.529177249</f>
        <v>0.371864007928709</v>
      </c>
      <c r="I47" s="1" t="n">
        <f aca="false">B47*0.529177249</f>
        <v>1.1155920290779</v>
      </c>
      <c r="J47" s="1" t="n">
        <f aca="false">C47*0.529177249</f>
        <v>2.116708996</v>
      </c>
      <c r="K47" s="1" t="n">
        <f aca="false">D47*0.529177249</f>
        <v>0.60855383635</v>
      </c>
      <c r="L47" s="1" t="n">
        <f aca="false">E47*180/3.14159265358979</f>
        <v>90.000000183639</v>
      </c>
      <c r="M47" s="1" t="n">
        <f aca="false">F47*180/3.14159265358979</f>
        <v>71.9999999177281</v>
      </c>
      <c r="N47" s="1" t="n">
        <f aca="false">H47-0.5*K47*SIN(E47)*COS(F47)</f>
        <v>0.277837268801066</v>
      </c>
      <c r="O47" s="1" t="n">
        <f aca="false">I47-0.5*K47*SIN(E47)*SIN(F47)</f>
        <v>0.826207483424373</v>
      </c>
      <c r="P47" s="1" t="n">
        <f aca="false">J47-0.5*K47*COS(E47)</f>
        <v>2.11670899697524</v>
      </c>
      <c r="Q47" s="1" t="n">
        <f aca="false">H47+0.5*K47*SIN(E47)*COS(F47)</f>
        <v>0.465890747056352</v>
      </c>
      <c r="R47" s="1" t="n">
        <f aca="false">I47+0.5*K47*SIN(E47)*SIN(F47)</f>
        <v>1.40497657473143</v>
      </c>
      <c r="S47" s="1" t="n">
        <f aca="false">J47+0.5*K47*COS(E47)</f>
        <v>2.11670899502476</v>
      </c>
      <c r="T47" s="0" t="n">
        <v>82</v>
      </c>
      <c r="U47" s="2" t="n">
        <v>-47.710568</v>
      </c>
      <c r="V47" s="2" t="n">
        <v>-48.560305</v>
      </c>
      <c r="W47" s="0" t="n">
        <f aca="false">U47-V47</f>
        <v>0.849736999999998</v>
      </c>
      <c r="X47" s="0" t="n">
        <f aca="false">G47-W47</f>
        <v>0.0129750800000025</v>
      </c>
      <c r="Y47" s="0" t="n">
        <f aca="false">ABS(G47-W47)</f>
        <v>0.0129750800000025</v>
      </c>
      <c r="Z47" s="0" t="n">
        <f aca="false">Y47^2</f>
        <v>0.000168352701006464</v>
      </c>
    </row>
    <row r="48" customFormat="false" ht="12.8" hidden="false" customHeight="false" outlineLevel="0" collapsed="false">
      <c r="A48" s="2" t="n">
        <v>2.10816325</v>
      </c>
      <c r="B48" s="0" t="n">
        <v>2.10816325</v>
      </c>
      <c r="C48" s="0" t="n">
        <v>2.9</v>
      </c>
      <c r="D48" s="0" t="n">
        <v>1.6</v>
      </c>
      <c r="E48" s="1" t="n">
        <v>1.24057392</v>
      </c>
      <c r="F48" s="1" t="n">
        <v>5.02654825</v>
      </c>
      <c r="G48" s="0" t="n">
        <v>0.87961971</v>
      </c>
      <c r="H48" s="1" t="n">
        <f aca="false">A48*0.529177249</f>
        <v>1.1155920290779</v>
      </c>
      <c r="I48" s="1" t="n">
        <f aca="false">B48*0.529177249</f>
        <v>1.1155920290779</v>
      </c>
      <c r="J48" s="1" t="n">
        <f aca="false">C48*0.529177249</f>
        <v>1.5346140221</v>
      </c>
      <c r="K48" s="1" t="n">
        <f aca="false">D48*0.529177249</f>
        <v>0.8466835984</v>
      </c>
      <c r="L48" s="1" t="n">
        <f aca="false">E48*180/3.14159265358979</f>
        <v>71.0796497900003</v>
      </c>
      <c r="M48" s="1" t="n">
        <f aca="false">F48*180/3.14159265358979</f>
        <v>288.00000024387</v>
      </c>
      <c r="N48" s="1" t="n">
        <f aca="false">H48-0.5*K48*SIN(E48)*COS(F48)</f>
        <v>0.991840378625332</v>
      </c>
      <c r="O48" s="1" t="n">
        <f aca="false">I48-0.5*K48*SIN(E48)*SIN(F48)</f>
        <v>1.49646044085806</v>
      </c>
      <c r="P48" s="1" t="n">
        <f aca="false">J48-0.5*K48*COS(E48)</f>
        <v>1.39734399307613</v>
      </c>
      <c r="Q48" s="1" t="n">
        <f aca="false">H48+0.5*K48*SIN(E48)*COS(F48)</f>
        <v>1.23934367953047</v>
      </c>
      <c r="R48" s="1" t="n">
        <f aca="false">I48+0.5*K48*SIN(E48)*SIN(F48)</f>
        <v>0.734723617297735</v>
      </c>
      <c r="S48" s="1" t="n">
        <f aca="false">J48+0.5*K48*COS(E48)</f>
        <v>1.67188405112387</v>
      </c>
      <c r="T48" s="0" t="n">
        <v>83</v>
      </c>
      <c r="U48" s="2" t="n">
        <v>-47.687235</v>
      </c>
      <c r="V48" s="2" t="n">
        <v>-48.560305</v>
      </c>
      <c r="W48" s="0" t="n">
        <f aca="false">U48-V48</f>
        <v>0.873069999999998</v>
      </c>
      <c r="X48" s="0" t="n">
        <f aca="false">G48-W48</f>
        <v>0.0065497100000016</v>
      </c>
      <c r="Y48" s="0" t="n">
        <f aca="false">ABS(G48-W48)</f>
        <v>0.0065497100000016</v>
      </c>
      <c r="Z48" s="0" t="n">
        <f aca="false">Y48^2</f>
        <v>4.28987010841209E-005</v>
      </c>
    </row>
    <row r="49" customFormat="false" ht="12.8" hidden="false" customHeight="false" outlineLevel="0" collapsed="false">
      <c r="A49" s="2" t="n">
        <v>2.10816325</v>
      </c>
      <c r="B49" s="0" t="n">
        <v>3.51360542</v>
      </c>
      <c r="C49" s="0" t="n">
        <v>4.2</v>
      </c>
      <c r="D49" s="0" t="n">
        <v>1.9</v>
      </c>
      <c r="E49" s="1" t="n">
        <v>1.57079633</v>
      </c>
      <c r="F49" s="1" t="n">
        <v>0</v>
      </c>
      <c r="G49" s="0" t="n">
        <v>0.89104757</v>
      </c>
      <c r="H49" s="1" t="n">
        <f aca="false">A49*0.529177249</f>
        <v>1.1155920290779</v>
      </c>
      <c r="I49" s="1" t="n">
        <f aca="false">B49*0.529177249</f>
        <v>1.85932005022709</v>
      </c>
      <c r="J49" s="1" t="n">
        <f aca="false">C49*0.529177249</f>
        <v>2.2225444458</v>
      </c>
      <c r="K49" s="1" t="n">
        <f aca="false">D49*0.529177249</f>
        <v>1.0054367731</v>
      </c>
      <c r="L49" s="1" t="n">
        <f aca="false">E49*180/3.14159265358979</f>
        <v>90.000000183639</v>
      </c>
      <c r="M49" s="1" t="n">
        <f aca="false">F49*180/3.14159265358979</f>
        <v>0</v>
      </c>
      <c r="N49" s="1" t="n">
        <f aca="false">H49-0.5*K49*SIN(E49)*COS(F49)</f>
        <v>0.612873642527899</v>
      </c>
      <c r="O49" s="1" t="n">
        <f aca="false">I49-0.5*K49*SIN(E49)*SIN(F49)</f>
        <v>1.85932005022709</v>
      </c>
      <c r="P49" s="1" t="n">
        <f aca="false">J49-0.5*K49*COS(E49)</f>
        <v>2.22254444741126</v>
      </c>
      <c r="Q49" s="1" t="n">
        <f aca="false">H49+0.5*K49*SIN(E49)*COS(F49)</f>
        <v>1.6183104156279</v>
      </c>
      <c r="R49" s="1" t="n">
        <f aca="false">I49+0.5*K49*SIN(E49)*SIN(F49)</f>
        <v>1.85932005022709</v>
      </c>
      <c r="S49" s="1" t="n">
        <f aca="false">J49+0.5*K49*COS(E49)</f>
        <v>2.22254444418874</v>
      </c>
      <c r="T49" s="0" t="n">
        <v>84</v>
      </c>
      <c r="U49" s="2" t="n">
        <v>-47.71574</v>
      </c>
      <c r="V49" s="2" t="n">
        <v>-48.560305</v>
      </c>
      <c r="W49" s="0" t="n">
        <f aca="false">U49-V49</f>
        <v>0.844565000000003</v>
      </c>
      <c r="X49" s="0" t="n">
        <f aca="false">G49-W49</f>
        <v>0.0464825699999971</v>
      </c>
      <c r="Y49" s="0" t="n">
        <f aca="false">ABS(G49-W49)</f>
        <v>0.0464825699999971</v>
      </c>
      <c r="Z49" s="0" t="n">
        <f aca="false">Y49^2</f>
        <v>0.00216062931380463</v>
      </c>
    </row>
    <row r="50" customFormat="false" ht="12.8" hidden="false" customHeight="false" outlineLevel="0" collapsed="false">
      <c r="A50" s="2" t="n">
        <v>1.40544217</v>
      </c>
      <c r="B50" s="0" t="n">
        <v>2.81088433</v>
      </c>
      <c r="C50" s="0" t="n">
        <v>3.9</v>
      </c>
      <c r="D50" s="0" t="n">
        <v>1.15</v>
      </c>
      <c r="E50" s="1" t="n">
        <v>0.58078698</v>
      </c>
      <c r="F50" s="1" t="n">
        <v>2.51327412</v>
      </c>
      <c r="G50" s="0" t="n">
        <v>0.89110557</v>
      </c>
      <c r="H50" s="1" t="n">
        <f aca="false">A50*0.529177249</f>
        <v>0.74372802114919</v>
      </c>
      <c r="I50" s="1" t="n">
        <f aca="false">B50*0.529177249</f>
        <v>1.48745603700661</v>
      </c>
      <c r="J50" s="1" t="n">
        <f aca="false">C50*0.529177249</f>
        <v>2.0637912711</v>
      </c>
      <c r="K50" s="1" t="n">
        <f aca="false">D50*0.529177249</f>
        <v>0.60855383635</v>
      </c>
      <c r="L50" s="1" t="n">
        <f aca="false">E50*180/3.14159265358979</f>
        <v>33.276642750149</v>
      </c>
      <c r="M50" s="1" t="n">
        <f aca="false">F50*180/3.14159265358979</f>
        <v>143.999999835456</v>
      </c>
      <c r="N50" s="1" t="n">
        <f aca="false">H50-0.5*K50*SIN(E50)*COS(F50)</f>
        <v>0.878794445347113</v>
      </c>
      <c r="O50" s="1" t="n">
        <f aca="false">I50-0.5*K50*SIN(E50)*SIN(F50)</f>
        <v>1.38932453512856</v>
      </c>
      <c r="P50" s="1" t="n">
        <f aca="false">J50-0.5*K50*COS(E50)</f>
        <v>1.80940630234669</v>
      </c>
      <c r="Q50" s="1" t="n">
        <f aca="false">H50+0.5*K50*SIN(E50)*COS(F50)</f>
        <v>0.608661596951267</v>
      </c>
      <c r="R50" s="1" t="n">
        <f aca="false">I50+0.5*K50*SIN(E50)*SIN(F50)</f>
        <v>1.58558753888465</v>
      </c>
      <c r="S50" s="1" t="n">
        <f aca="false">J50+0.5*K50*COS(E50)</f>
        <v>2.31817623985331</v>
      </c>
      <c r="T50" s="0" t="n">
        <v>85</v>
      </c>
      <c r="U50" s="2" t="n">
        <v>-47.680326</v>
      </c>
      <c r="V50" s="2" t="n">
        <v>-48.560305</v>
      </c>
      <c r="W50" s="0" t="n">
        <f aca="false">U50-V50</f>
        <v>0.879978999999999</v>
      </c>
      <c r="X50" s="0" t="n">
        <f aca="false">G50-W50</f>
        <v>0.0111265700000013</v>
      </c>
      <c r="Y50" s="0" t="n">
        <f aca="false">ABS(G50-W50)</f>
        <v>0.0111265700000013</v>
      </c>
      <c r="Z50" s="0" t="n">
        <f aca="false">Y50^2</f>
        <v>0.000123800559964928</v>
      </c>
    </row>
    <row r="51" customFormat="false" ht="12.8" hidden="false" customHeight="false" outlineLevel="0" collapsed="false">
      <c r="A51" s="2" t="n">
        <v>1.40544217</v>
      </c>
      <c r="B51" s="0" t="n">
        <v>1.40544217</v>
      </c>
      <c r="C51" s="0" t="n">
        <v>3.9</v>
      </c>
      <c r="D51" s="0" t="n">
        <v>1.9</v>
      </c>
      <c r="E51" s="1" t="n">
        <v>0.25302242</v>
      </c>
      <c r="F51" s="1" t="n">
        <v>0</v>
      </c>
      <c r="G51" s="0" t="n">
        <v>0.902525</v>
      </c>
      <c r="H51" s="1" t="n">
        <f aca="false">A51*0.529177249</f>
        <v>0.74372802114919</v>
      </c>
      <c r="I51" s="1" t="n">
        <f aca="false">B51*0.529177249</f>
        <v>0.74372802114919</v>
      </c>
      <c r="J51" s="1" t="n">
        <f aca="false">C51*0.529177249</f>
        <v>2.0637912711</v>
      </c>
      <c r="K51" s="1" t="n">
        <f aca="false">D51*0.529177249</f>
        <v>1.0054367731</v>
      </c>
      <c r="L51" s="1" t="n">
        <f aca="false">E51*180/3.14159265358979</f>
        <v>14.4971167881865</v>
      </c>
      <c r="M51" s="1" t="n">
        <f aca="false">F51*180/3.14159265358979</f>
        <v>0</v>
      </c>
      <c r="N51" s="1" t="n">
        <f aca="false">H51-0.5*K51*SIN(E51)*COS(F51)</f>
        <v>0.617881881421828</v>
      </c>
      <c r="O51" s="1" t="n">
        <f aca="false">I51-0.5*K51*SIN(E51)*SIN(F51)</f>
        <v>0.74372802114919</v>
      </c>
      <c r="P51" s="1" t="n">
        <f aca="false">J51-0.5*K51*COS(E51)</f>
        <v>1.57707931799924</v>
      </c>
      <c r="Q51" s="1" t="n">
        <f aca="false">H51+0.5*K51*SIN(E51)*COS(F51)</f>
        <v>0.869574160876553</v>
      </c>
      <c r="R51" s="1" t="n">
        <f aca="false">I51+0.5*K51*SIN(E51)*SIN(F51)</f>
        <v>0.74372802114919</v>
      </c>
      <c r="S51" s="1" t="n">
        <f aca="false">J51+0.5*K51*COS(E51)</f>
        <v>2.55050322420076</v>
      </c>
      <c r="T51" s="0" t="n">
        <v>86</v>
      </c>
      <c r="U51" s="2" t="n">
        <v>-47.634086</v>
      </c>
      <c r="V51" s="2" t="n">
        <v>-48.560305</v>
      </c>
      <c r="W51" s="0" t="n">
        <f aca="false">U51-V51</f>
        <v>0.926219000000003</v>
      </c>
      <c r="X51" s="0" t="n">
        <f aca="false">G51-W51</f>
        <v>-0.0236940000000033</v>
      </c>
      <c r="Y51" s="0" t="n">
        <f aca="false">ABS(G51-W51)</f>
        <v>0.0236940000000033</v>
      </c>
      <c r="Z51" s="0" t="n">
        <f aca="false">Y51^2</f>
        <v>0.000561405636000157</v>
      </c>
    </row>
    <row r="52" customFormat="false" ht="12.8" hidden="false" customHeight="false" outlineLevel="0" collapsed="false">
      <c r="A52" s="2" t="n">
        <v>2.10816325</v>
      </c>
      <c r="B52" s="0" t="n">
        <v>4.2163265</v>
      </c>
      <c r="C52" s="0" t="n">
        <v>3.9</v>
      </c>
      <c r="D52" s="0" t="n">
        <v>1.9</v>
      </c>
      <c r="E52" s="1" t="n">
        <v>1.24057392</v>
      </c>
      <c r="F52" s="1" t="n">
        <v>0.62831853</v>
      </c>
      <c r="G52" s="0" t="n">
        <v>0.9025337</v>
      </c>
      <c r="H52" s="1" t="n">
        <f aca="false">A52*0.529177249</f>
        <v>1.1155920290779</v>
      </c>
      <c r="I52" s="1" t="n">
        <f aca="false">B52*0.529177249</f>
        <v>2.2311840581558</v>
      </c>
      <c r="J52" s="1" t="n">
        <f aca="false">C52*0.529177249</f>
        <v>2.0637912711</v>
      </c>
      <c r="K52" s="1" t="n">
        <f aca="false">D52*0.529177249</f>
        <v>1.0054367731</v>
      </c>
      <c r="L52" s="1" t="n">
        <f aca="false">E52*180/3.14159265358979</f>
        <v>71.0796497900003</v>
      </c>
      <c r="M52" s="1" t="n">
        <f aca="false">F52*180/3.14159265358979</f>
        <v>35.999999958864</v>
      </c>
      <c r="N52" s="1" t="n">
        <f aca="false">H52-0.5*K52*SIN(E52)*COS(F52)</f>
        <v>0.73085862679673</v>
      </c>
      <c r="O52" s="1" t="n">
        <f aca="false">I52-0.5*K52*SIN(E52)*SIN(F52)</f>
        <v>1.95165887987637</v>
      </c>
      <c r="P52" s="1" t="n">
        <f aca="false">J52-0.5*K52*COS(E52)</f>
        <v>1.90078311163416</v>
      </c>
      <c r="Q52" s="1" t="n">
        <f aca="false">H52+0.5*K52*SIN(E52)*COS(F52)</f>
        <v>1.50032543135907</v>
      </c>
      <c r="R52" s="1" t="n">
        <f aca="false">I52+0.5*K52*SIN(E52)*SIN(F52)</f>
        <v>2.51070923643523</v>
      </c>
      <c r="S52" s="1" t="n">
        <f aca="false">J52+0.5*K52*COS(E52)</f>
        <v>2.22679943056584</v>
      </c>
      <c r="T52" s="0" t="n">
        <v>87</v>
      </c>
      <c r="U52" s="2" t="n">
        <v>-47.740934</v>
      </c>
      <c r="V52" s="2" t="n">
        <v>-48.560305</v>
      </c>
      <c r="W52" s="0" t="n">
        <f aca="false">U52-V52</f>
        <v>0.819370999999997</v>
      </c>
      <c r="X52" s="0" t="n">
        <f aca="false">G52-W52</f>
        <v>0.0831627000000032</v>
      </c>
      <c r="Y52" s="0" t="n">
        <f aca="false">ABS(G52-W52)</f>
        <v>0.0831627000000032</v>
      </c>
      <c r="Z52" s="0" t="n">
        <f aca="false">Y52^2</f>
        <v>0.00691603467129054</v>
      </c>
    </row>
    <row r="53" customFormat="false" ht="12.8" hidden="false" customHeight="false" outlineLevel="0" collapsed="false">
      <c r="A53" s="2" t="n">
        <v>1.40544217</v>
      </c>
      <c r="B53" s="0" t="n">
        <v>2.81088433</v>
      </c>
      <c r="C53" s="0" t="n">
        <v>2.8</v>
      </c>
      <c r="D53" s="0" t="n">
        <v>1.45</v>
      </c>
      <c r="E53" s="1" t="n">
        <v>0.58078698</v>
      </c>
      <c r="F53" s="1" t="n">
        <v>0.62831853</v>
      </c>
      <c r="G53" s="0" t="n">
        <v>0.93211072</v>
      </c>
      <c r="H53" s="1" t="n">
        <f aca="false">A53*0.529177249</f>
        <v>0.74372802114919</v>
      </c>
      <c r="I53" s="1" t="n">
        <f aca="false">B53*0.529177249</f>
        <v>1.48745603700661</v>
      </c>
      <c r="J53" s="1" t="n">
        <f aca="false">C53*0.529177249</f>
        <v>1.4816962972</v>
      </c>
      <c r="K53" s="1" t="n">
        <f aca="false">D53*0.529177249</f>
        <v>0.76730701105</v>
      </c>
      <c r="L53" s="1" t="n">
        <f aca="false">E53*180/3.14159265358979</f>
        <v>33.276642750149</v>
      </c>
      <c r="M53" s="1" t="n">
        <f aca="false">F53*180/3.14159265358979</f>
        <v>35.999999958864</v>
      </c>
      <c r="N53" s="1" t="n">
        <f aca="false">H53-0.5*K53*SIN(E53)*COS(F53)</f>
        <v>0.573426877151119</v>
      </c>
      <c r="O53" s="1" t="n">
        <f aca="false">I53-0.5*K53*SIN(E53)*SIN(F53)</f>
        <v>1.36372501351086</v>
      </c>
      <c r="P53" s="1" t="n">
        <f aca="false">J53-0.5*K53*COS(E53)</f>
        <v>1.16095003225018</v>
      </c>
      <c r="Q53" s="1" t="n">
        <f aca="false">H53+0.5*K53*SIN(E53)*COS(F53)</f>
        <v>0.914029165147262</v>
      </c>
      <c r="R53" s="1" t="n">
        <f aca="false">I53+0.5*K53*SIN(E53)*SIN(F53)</f>
        <v>1.61118706050236</v>
      </c>
      <c r="S53" s="1" t="n">
        <f aca="false">J53+0.5*K53*COS(E53)</f>
        <v>1.80244256214982</v>
      </c>
      <c r="T53" s="0" t="n">
        <v>89</v>
      </c>
      <c r="U53" s="2" t="n">
        <v>-47.618734</v>
      </c>
      <c r="V53" s="2" t="n">
        <v>-48.560305</v>
      </c>
      <c r="W53" s="0" t="n">
        <f aca="false">U53-V53</f>
        <v>0.941570999999996</v>
      </c>
      <c r="X53" s="0" t="n">
        <f aca="false">G53-W53</f>
        <v>-0.0094602799999961</v>
      </c>
      <c r="Y53" s="0" t="n">
        <f aca="false">ABS(G53-W53)</f>
        <v>0.0094602799999961</v>
      </c>
      <c r="Z53" s="0" t="n">
        <f aca="false">Y53^2</f>
        <v>8.94968976783262E-005</v>
      </c>
    </row>
    <row r="54" customFormat="false" ht="12.8" hidden="false" customHeight="false" outlineLevel="0" collapsed="false">
      <c r="A54" s="2" t="n">
        <v>4.91904759</v>
      </c>
      <c r="B54" s="0" t="n">
        <v>2.81088433</v>
      </c>
      <c r="C54" s="0" t="n">
        <v>3.8</v>
      </c>
      <c r="D54" s="0" t="n">
        <v>1.9</v>
      </c>
      <c r="E54" s="1" t="n">
        <v>1.24057392</v>
      </c>
      <c r="F54" s="1" t="n">
        <v>3.14159265</v>
      </c>
      <c r="G54" s="0" t="n">
        <v>0.94096955</v>
      </c>
      <c r="H54" s="1" t="n">
        <f aca="false">A54*0.529177249</f>
        <v>2.60304807137628</v>
      </c>
      <c r="I54" s="1" t="n">
        <f aca="false">B54*0.529177249</f>
        <v>1.48745603700661</v>
      </c>
      <c r="J54" s="1" t="n">
        <f aca="false">C54*0.529177249</f>
        <v>2.0108735462</v>
      </c>
      <c r="K54" s="1" t="n">
        <f aca="false">D54*0.529177249</f>
        <v>1.0054367731</v>
      </c>
      <c r="L54" s="1" t="n">
        <f aca="false">E54*180/3.14159265358979</f>
        <v>71.0796497900003</v>
      </c>
      <c r="M54" s="1" t="n">
        <f aca="false">F54*180/3.14159265358979</f>
        <v>179.99999979432</v>
      </c>
      <c r="N54" s="1" t="n">
        <f aca="false">H54-0.5*K54*SIN(E54)*COS(F54)</f>
        <v>3.07860470956251</v>
      </c>
      <c r="O54" s="1" t="n">
        <f aca="false">I54-0.5*K54*SIN(E54)*SIN(F54)</f>
        <v>1.48745603529946</v>
      </c>
      <c r="P54" s="1" t="n">
        <f aca="false">J54-0.5*K54*COS(E54)</f>
        <v>1.84786538673416</v>
      </c>
      <c r="Q54" s="1" t="n">
        <f aca="false">H54+0.5*K54*SIN(E54)*COS(F54)</f>
        <v>2.12749143319005</v>
      </c>
      <c r="R54" s="1" t="n">
        <f aca="false">I54+0.5*K54*SIN(E54)*SIN(F54)</f>
        <v>1.48745603871376</v>
      </c>
      <c r="S54" s="1" t="n">
        <f aca="false">J54+0.5*K54*COS(E54)</f>
        <v>2.17388170566584</v>
      </c>
      <c r="T54" s="0" t="n">
        <v>90</v>
      </c>
      <c r="U54" s="2" t="n">
        <v>-47.631781</v>
      </c>
      <c r="V54" s="2" t="n">
        <v>-48.560305</v>
      </c>
      <c r="W54" s="0" t="n">
        <f aca="false">U54-V54</f>
        <v>0.928524000000003</v>
      </c>
      <c r="X54" s="0" t="n">
        <f aca="false">G54-W54</f>
        <v>0.012445549999997</v>
      </c>
      <c r="Y54" s="0" t="n">
        <f aca="false">ABS(G54-W54)</f>
        <v>0.012445549999997</v>
      </c>
      <c r="Z54" s="0" t="n">
        <f aca="false">Y54^2</f>
        <v>0.000154891714802426</v>
      </c>
    </row>
    <row r="55" customFormat="false" ht="12.8" hidden="false" customHeight="false" outlineLevel="0" collapsed="false">
      <c r="A55" s="2" t="n">
        <v>0</v>
      </c>
      <c r="B55" s="0" t="n">
        <v>3.51360542</v>
      </c>
      <c r="C55" s="0" t="n">
        <v>2.8</v>
      </c>
      <c r="D55" s="0" t="n">
        <v>1.45</v>
      </c>
      <c r="E55" s="1" t="n">
        <v>1.24057392</v>
      </c>
      <c r="F55" s="1" t="n">
        <v>1.25663706</v>
      </c>
      <c r="G55" s="0" t="n">
        <v>0.95286485</v>
      </c>
      <c r="H55" s="1" t="n">
        <f aca="false">A55*0.529177249</f>
        <v>0</v>
      </c>
      <c r="I55" s="1" t="n">
        <f aca="false">B55*0.529177249</f>
        <v>1.85932005022709</v>
      </c>
      <c r="J55" s="1" t="n">
        <f aca="false">C55*0.529177249</f>
        <v>1.4816962972</v>
      </c>
      <c r="K55" s="1" t="n">
        <f aca="false">D55*0.529177249</f>
        <v>0.76730701105</v>
      </c>
      <c r="L55" s="1" t="n">
        <f aca="false">E55*180/3.14159265358979</f>
        <v>71.0796497900003</v>
      </c>
      <c r="M55" s="1" t="n">
        <f aca="false">F55*180/3.14159265358979</f>
        <v>71.9999999177281</v>
      </c>
      <c r="N55" s="1" t="n">
        <f aca="false">H55-0.5*K55*SIN(E55)*COS(F55)</f>
        <v>-0.112149932249139</v>
      </c>
      <c r="O55" s="1" t="n">
        <f aca="false">I55-0.5*K55*SIN(E55)*SIN(F55)</f>
        <v>1.51415805173501</v>
      </c>
      <c r="P55" s="1" t="n">
        <f aca="false">J55-0.5*K55*COS(E55)</f>
        <v>1.35729533339712</v>
      </c>
      <c r="Q55" s="1" t="n">
        <f aca="false">H55+0.5*K55*SIN(E55)*COS(F55)</f>
        <v>0.112149932249139</v>
      </c>
      <c r="R55" s="1" t="n">
        <f aca="false">I55+0.5*K55*SIN(E55)*SIN(F55)</f>
        <v>2.20448204871917</v>
      </c>
      <c r="S55" s="1" t="n">
        <f aca="false">J55+0.5*K55*COS(E55)</f>
        <v>1.60609726100288</v>
      </c>
      <c r="T55" s="0" t="n">
        <v>91</v>
      </c>
      <c r="U55" s="2" t="n">
        <v>-47.711431</v>
      </c>
      <c r="V55" s="2" t="n">
        <v>-48.560305</v>
      </c>
      <c r="W55" s="0" t="n">
        <f aca="false">U55-V55</f>
        <v>0.848874000000002</v>
      </c>
      <c r="X55" s="0" t="n">
        <f aca="false">G55-W55</f>
        <v>0.103990849999998</v>
      </c>
      <c r="Y55" s="0" t="n">
        <f aca="false">ABS(G55-W55)</f>
        <v>0.103990849999998</v>
      </c>
      <c r="Z55" s="0" t="n">
        <f aca="false">Y55^2</f>
        <v>0.0108140968837221</v>
      </c>
    </row>
    <row r="56" customFormat="false" ht="12.8" hidden="false" customHeight="false" outlineLevel="0" collapsed="false">
      <c r="A56" s="2" t="n">
        <v>4.91904759</v>
      </c>
      <c r="B56" s="0" t="n">
        <v>0.70272108</v>
      </c>
      <c r="C56" s="0" t="n">
        <v>3.3</v>
      </c>
      <c r="D56" s="0" t="n">
        <v>1.3</v>
      </c>
      <c r="E56" s="1" t="n">
        <v>0.91047403</v>
      </c>
      <c r="F56" s="1" t="n">
        <v>5.02654825</v>
      </c>
      <c r="G56" s="0" t="n">
        <v>0.96908057</v>
      </c>
      <c r="H56" s="1" t="n">
        <f aca="false">A56*0.529177249</f>
        <v>2.60304807137628</v>
      </c>
      <c r="I56" s="1" t="n">
        <f aca="false">B56*0.529177249</f>
        <v>0.371864007928709</v>
      </c>
      <c r="J56" s="1" t="n">
        <f aca="false">C56*0.529177249</f>
        <v>1.7462849217</v>
      </c>
      <c r="K56" s="1" t="n">
        <f aca="false">D56*0.529177249</f>
        <v>0.6879304237</v>
      </c>
      <c r="L56" s="1" t="n">
        <f aca="false">E56*180/3.14159265358979</f>
        <v>52.1663192752676</v>
      </c>
      <c r="M56" s="1" t="n">
        <f aca="false">F56*180/3.14159265358979</f>
        <v>288.00000024387</v>
      </c>
      <c r="N56" s="1" t="n">
        <f aca="false">H56-0.5*K56*SIN(E56)*COS(F56)</f>
        <v>2.51909993828645</v>
      </c>
      <c r="O56" s="1" t="n">
        <f aca="false">I56-0.5*K56*SIN(E56)*SIN(F56)</f>
        <v>0.630229791374082</v>
      </c>
      <c r="P56" s="1" t="n">
        <f aca="false">J56-0.5*K56*COS(E56)</f>
        <v>1.53530648711863</v>
      </c>
      <c r="Q56" s="1" t="n">
        <f aca="false">H56+0.5*K56*SIN(E56)*COS(F56)</f>
        <v>2.68699620446612</v>
      </c>
      <c r="R56" s="1" t="n">
        <f aca="false">I56+0.5*K56*SIN(E56)*SIN(F56)</f>
        <v>0.113498224483336</v>
      </c>
      <c r="S56" s="1" t="n">
        <f aca="false">J56+0.5*K56*COS(E56)</f>
        <v>1.95726335628137</v>
      </c>
      <c r="T56" s="0" t="n">
        <v>93</v>
      </c>
      <c r="U56" s="2" t="n">
        <v>-47.699824</v>
      </c>
      <c r="V56" s="2" t="n">
        <v>-48.560305</v>
      </c>
      <c r="W56" s="0" t="n">
        <f aca="false">U56-V56</f>
        <v>0.860481</v>
      </c>
      <c r="X56" s="0" t="n">
        <f aca="false">G56-W56</f>
        <v>0.10859957</v>
      </c>
      <c r="Y56" s="0" t="n">
        <f aca="false">ABS(G56-W56)</f>
        <v>0.10859957</v>
      </c>
      <c r="Z56" s="0" t="n">
        <f aca="false">Y56^2</f>
        <v>0.0117938666041849</v>
      </c>
    </row>
    <row r="57" customFormat="false" ht="12.8" hidden="false" customHeight="false" outlineLevel="0" collapsed="false">
      <c r="A57" s="2" t="n">
        <v>2.81088433</v>
      </c>
      <c r="B57" s="0" t="n">
        <v>2.10816325</v>
      </c>
      <c r="C57" s="0" t="n">
        <v>2.9</v>
      </c>
      <c r="D57" s="0" t="n">
        <v>1.3</v>
      </c>
      <c r="E57" s="1" t="n">
        <v>0.91047403</v>
      </c>
      <c r="F57" s="1" t="n">
        <v>0.62831853</v>
      </c>
      <c r="G57" s="0" t="n">
        <v>0.97078482</v>
      </c>
      <c r="H57" s="1" t="n">
        <f aca="false">A57*0.529177249</f>
        <v>1.48745603700661</v>
      </c>
      <c r="I57" s="1" t="n">
        <f aca="false">B57*0.529177249</f>
        <v>1.1155920290779</v>
      </c>
      <c r="J57" s="1" t="n">
        <f aca="false">C57*0.529177249</f>
        <v>1.5346140221</v>
      </c>
      <c r="K57" s="1" t="n">
        <f aca="false">D57*0.529177249</f>
        <v>0.6879304237</v>
      </c>
      <c r="L57" s="1" t="n">
        <f aca="false">E57*180/3.14159265358979</f>
        <v>52.1663192752676</v>
      </c>
      <c r="M57" s="1" t="n">
        <f aca="false">F57*180/3.14159265358979</f>
        <v>35.999999958864</v>
      </c>
      <c r="N57" s="1" t="n">
        <f aca="false">H57-0.5*K57*SIN(E57)*COS(F57)</f>
        <v>1.2676769740497</v>
      </c>
      <c r="O57" s="1" t="n">
        <f aca="false">I57-0.5*K57*SIN(E57)*SIN(F57)</f>
        <v>0.955913193315626</v>
      </c>
      <c r="P57" s="1" t="n">
        <f aca="false">J57-0.5*K57*COS(E57)</f>
        <v>1.32363558751863</v>
      </c>
      <c r="Q57" s="1" t="n">
        <f aca="false">H57+0.5*K57*SIN(E57)*COS(F57)</f>
        <v>1.70723509996351</v>
      </c>
      <c r="R57" s="1" t="n">
        <f aca="false">I57+0.5*K57*SIN(E57)*SIN(F57)</f>
        <v>1.27527086484017</v>
      </c>
      <c r="S57" s="1" t="n">
        <f aca="false">J57+0.5*K57*COS(E57)</f>
        <v>1.74559245668137</v>
      </c>
      <c r="T57" s="0" t="n">
        <v>94</v>
      </c>
      <c r="U57" s="2" t="n">
        <v>-47.608818</v>
      </c>
      <c r="V57" s="2" t="n">
        <v>-48.560305</v>
      </c>
      <c r="W57" s="0" t="n">
        <f aca="false">U57-V57</f>
        <v>0.951487</v>
      </c>
      <c r="X57" s="0" t="n">
        <f aca="false">G57-W57</f>
        <v>0.0192978199999998</v>
      </c>
      <c r="Y57" s="0" t="n">
        <f aca="false">ABS(G57-W57)</f>
        <v>0.0192978199999998</v>
      </c>
      <c r="Z57" s="0" t="n">
        <f aca="false">Y57^2</f>
        <v>0.000372405856752392</v>
      </c>
    </row>
    <row r="58" customFormat="false" ht="12.8" hidden="false" customHeight="false" outlineLevel="0" collapsed="false">
      <c r="A58" s="2" t="n">
        <v>4.2163265</v>
      </c>
      <c r="B58" s="0" t="n">
        <v>2.81088433</v>
      </c>
      <c r="C58" s="0" t="n">
        <v>3.6</v>
      </c>
      <c r="D58" s="0" t="n">
        <v>1.15</v>
      </c>
      <c r="E58" s="1" t="n">
        <v>1.24057392</v>
      </c>
      <c r="F58" s="1" t="n">
        <v>3.76991118</v>
      </c>
      <c r="G58" s="0" t="n">
        <v>1.01251385</v>
      </c>
      <c r="H58" s="1" t="n">
        <f aca="false">A58*0.529177249</f>
        <v>2.2311840581558</v>
      </c>
      <c r="I58" s="1" t="n">
        <f aca="false">B58*0.529177249</f>
        <v>1.48745603700661</v>
      </c>
      <c r="J58" s="1" t="n">
        <f aca="false">C58*0.529177249</f>
        <v>1.9050380964</v>
      </c>
      <c r="K58" s="1" t="n">
        <f aca="false">D58*0.529177249</f>
        <v>0.60855383635</v>
      </c>
      <c r="L58" s="1" t="n">
        <f aca="false">E58*180/3.14159265358979</f>
        <v>71.0796497900003</v>
      </c>
      <c r="M58" s="1" t="n">
        <f aca="false">F58*180/3.14159265358979</f>
        <v>215.999999753184</v>
      </c>
      <c r="N58" s="1" t="n">
        <f aca="false">H58-0.5*K58*SIN(E58)*COS(F58)</f>
        <v>2.46404901277543</v>
      </c>
      <c r="O58" s="1" t="n">
        <f aca="false">I58-0.5*K58*SIN(E58)*SIN(F58)</f>
        <v>1.65664232828717</v>
      </c>
      <c r="P58" s="1" t="n">
        <f aca="false">J58-0.5*K58*COS(E58)</f>
        <v>1.80637526303909</v>
      </c>
      <c r="Q58" s="1" t="n">
        <f aca="false">H58+0.5*K58*SIN(E58)*COS(F58)</f>
        <v>1.99831910353617</v>
      </c>
      <c r="R58" s="1" t="n">
        <f aca="false">I58+0.5*K58*SIN(E58)*SIN(F58)</f>
        <v>1.31826974572605</v>
      </c>
      <c r="S58" s="1" t="n">
        <f aca="false">J58+0.5*K58*COS(E58)</f>
        <v>2.00370092976091</v>
      </c>
      <c r="T58" s="0" t="n">
        <v>96</v>
      </c>
      <c r="U58" s="2" t="n">
        <v>-47.572047</v>
      </c>
      <c r="V58" s="2" t="n">
        <v>-48.560305</v>
      </c>
      <c r="W58" s="0" t="n">
        <f aca="false">U58-V58</f>
        <v>0.988258000000002</v>
      </c>
      <c r="X58" s="0" t="n">
        <f aca="false">G58-W58</f>
        <v>0.0242558499999981</v>
      </c>
      <c r="Y58" s="0" t="n">
        <f aca="false">ABS(G58-W58)</f>
        <v>0.0242558499999981</v>
      </c>
      <c r="Z58" s="0" t="n">
        <f aca="false">Y58^2</f>
        <v>0.000588346259222407</v>
      </c>
    </row>
    <row r="59" customFormat="false" ht="12.8" hidden="false" customHeight="false" outlineLevel="0" collapsed="false">
      <c r="A59" s="2" t="n">
        <v>0</v>
      </c>
      <c r="B59" s="0" t="n">
        <v>3.51360542</v>
      </c>
      <c r="C59" s="0" t="n">
        <v>3</v>
      </c>
      <c r="D59" s="0" t="n">
        <v>1.75</v>
      </c>
      <c r="E59" s="1" t="n">
        <v>0.91047403</v>
      </c>
      <c r="F59" s="1" t="n">
        <v>5.65486678</v>
      </c>
      <c r="G59" s="0" t="n">
        <v>1.0254669</v>
      </c>
      <c r="H59" s="1" t="n">
        <f aca="false">A59*0.529177249</f>
        <v>0</v>
      </c>
      <c r="I59" s="1" t="n">
        <f aca="false">B59*0.529177249</f>
        <v>1.85932005022709</v>
      </c>
      <c r="J59" s="1" t="n">
        <f aca="false">C59*0.529177249</f>
        <v>1.587531747</v>
      </c>
      <c r="K59" s="1" t="n">
        <f aca="false">D59*0.529177249</f>
        <v>0.92606018575</v>
      </c>
      <c r="L59" s="1" t="n">
        <f aca="false">E59*180/3.14159265358979</f>
        <v>52.1663192752676</v>
      </c>
      <c r="M59" s="1" t="n">
        <f aca="false">F59*180/3.14159265358979</f>
        <v>324.000000202734</v>
      </c>
      <c r="N59" s="1" t="n">
        <f aca="false">H59-0.5*K59*SIN(E59)*COS(F59)</f>
        <v>-0.295856431509779</v>
      </c>
      <c r="O59" s="1" t="n">
        <f aca="false">I59-0.5*K59*SIN(E59)*SIN(F59)</f>
        <v>2.0742723283034</v>
      </c>
      <c r="P59" s="1" t="n">
        <f aca="false">J59-0.5*K59*COS(E59)</f>
        <v>1.30352231583277</v>
      </c>
      <c r="Q59" s="1" t="n">
        <f aca="false">H59+0.5*K59*SIN(E59)*COS(F59)</f>
        <v>0.295856431509779</v>
      </c>
      <c r="R59" s="1" t="n">
        <f aca="false">I59+0.5*K59*SIN(E59)*SIN(F59)</f>
        <v>1.64436777215077</v>
      </c>
      <c r="S59" s="1" t="n">
        <f aca="false">J59+0.5*K59*COS(E59)</f>
        <v>1.87154117816723</v>
      </c>
      <c r="T59" s="0" t="n">
        <v>97</v>
      </c>
      <c r="U59" s="2" t="n">
        <v>-47.586053</v>
      </c>
      <c r="V59" s="2" t="n">
        <v>-48.560305</v>
      </c>
      <c r="W59" s="0" t="n">
        <f aca="false">U59-V59</f>
        <v>0.974252</v>
      </c>
      <c r="X59" s="0" t="n">
        <f aca="false">G59-W59</f>
        <v>0.0512149000000002</v>
      </c>
      <c r="Y59" s="0" t="n">
        <f aca="false">ABS(G59-W59)</f>
        <v>0.0512149000000002</v>
      </c>
      <c r="Z59" s="0" t="n">
        <f aca="false">Y59^2</f>
        <v>0.00262296598201002</v>
      </c>
    </row>
    <row r="60" customFormat="false" ht="12.8" hidden="false" customHeight="false" outlineLevel="0" collapsed="false">
      <c r="A60" s="2" t="n">
        <v>4.91904759</v>
      </c>
      <c r="B60" s="0" t="n">
        <v>4.91904759</v>
      </c>
      <c r="C60" s="0" t="n">
        <v>5.1</v>
      </c>
      <c r="D60" s="0" t="n">
        <v>2.05</v>
      </c>
      <c r="E60" s="1" t="n">
        <v>0.25302242</v>
      </c>
      <c r="F60" s="1" t="n">
        <v>1.25663706</v>
      </c>
      <c r="G60" s="0" t="n">
        <v>1.02911857</v>
      </c>
      <c r="H60" s="1" t="n">
        <f aca="false">A60*0.529177249</f>
        <v>2.60304807137628</v>
      </c>
      <c r="I60" s="1" t="n">
        <f aca="false">B60*0.529177249</f>
        <v>2.60304807137628</v>
      </c>
      <c r="J60" s="1" t="n">
        <f aca="false">C60*0.529177249</f>
        <v>2.6988039699</v>
      </c>
      <c r="K60" s="1" t="n">
        <f aca="false">D60*0.529177249</f>
        <v>1.08481336045</v>
      </c>
      <c r="L60" s="1" t="n">
        <f aca="false">E60*180/3.14159265358979</f>
        <v>14.4971167881865</v>
      </c>
      <c r="M60" s="1" t="n">
        <f aca="false">F60*180/3.14159265358979</f>
        <v>71.9999999177281</v>
      </c>
      <c r="N60" s="1" t="n">
        <f aca="false">H60-0.5*K60*SIN(E60)*COS(F60)</f>
        <v>2.56108932303449</v>
      </c>
      <c r="O60" s="1" t="n">
        <f aca="false">I60-0.5*K60*SIN(E60)*SIN(F60)</f>
        <v>2.47391232299521</v>
      </c>
      <c r="P60" s="1" t="n">
        <f aca="false">J60-0.5*K60*COS(E60)</f>
        <v>2.17366738892286</v>
      </c>
      <c r="Q60" s="1" t="n">
        <f aca="false">H60+0.5*K60*SIN(E60)*COS(F60)</f>
        <v>2.64500681971807</v>
      </c>
      <c r="R60" s="1" t="n">
        <f aca="false">I60+0.5*K60*SIN(E60)*SIN(F60)</f>
        <v>2.73218381975735</v>
      </c>
      <c r="S60" s="1" t="n">
        <f aca="false">J60+0.5*K60*COS(E60)</f>
        <v>3.22394055087714</v>
      </c>
      <c r="T60" s="0" t="n">
        <v>98</v>
      </c>
      <c r="U60" s="2" t="n">
        <v>-47.536289</v>
      </c>
      <c r="V60" s="2" t="n">
        <v>-48.560305</v>
      </c>
      <c r="W60" s="0" t="n">
        <f aca="false">U60-V60</f>
        <v>1.024016</v>
      </c>
      <c r="X60" s="0" t="n">
        <f aca="false">G60-W60</f>
        <v>0.00510256999999692</v>
      </c>
      <c r="Y60" s="0" t="n">
        <f aca="false">ABS(G60-W60)</f>
        <v>0.00510256999999692</v>
      </c>
      <c r="Z60" s="0" t="n">
        <f aca="false">Y60^2</f>
        <v>2.60362206048686E-005</v>
      </c>
    </row>
    <row r="61" customFormat="false" ht="12.8" hidden="false" customHeight="false" outlineLevel="0" collapsed="false">
      <c r="A61" s="2" t="n">
        <v>0.70272108</v>
      </c>
      <c r="B61" s="0" t="n">
        <v>2.81088433</v>
      </c>
      <c r="C61" s="2" t="n">
        <v>6</v>
      </c>
      <c r="D61" s="0" t="n">
        <v>2.05</v>
      </c>
      <c r="E61" s="1" t="n">
        <v>0.25302242</v>
      </c>
      <c r="F61" s="1" t="n">
        <v>0</v>
      </c>
      <c r="G61" s="0" t="n">
        <v>1.03310884</v>
      </c>
      <c r="H61" s="1" t="n">
        <f aca="false">A61*0.529177249</f>
        <v>0.371864007928709</v>
      </c>
      <c r="I61" s="1" t="n">
        <f aca="false">B61*0.529177249</f>
        <v>1.48745603700661</v>
      </c>
      <c r="J61" s="1" t="n">
        <f aca="false">C61*0.529177249</f>
        <v>3.175063494</v>
      </c>
      <c r="K61" s="1" t="n">
        <f aca="false">D61*0.529177249</f>
        <v>1.08481336045</v>
      </c>
      <c r="L61" s="1" t="n">
        <f aca="false">E61*180/3.14159265358979</f>
        <v>14.4971167881865</v>
      </c>
      <c r="M61" s="1" t="n">
        <f aca="false">F61*180/3.14159265358979</f>
        <v>0</v>
      </c>
      <c r="N61" s="1" t="n">
        <f aca="false">H61-0.5*K61*SIN(E61)*COS(F61)</f>
        <v>0.236082646643923</v>
      </c>
      <c r="O61" s="1" t="n">
        <f aca="false">I61-0.5*K61*SIN(E61)*SIN(F61)</f>
        <v>1.48745603700661</v>
      </c>
      <c r="P61" s="1" t="n">
        <f aca="false">J61-0.5*K61*COS(E61)</f>
        <v>2.64992691302286</v>
      </c>
      <c r="Q61" s="1" t="n">
        <f aca="false">H61+0.5*K61*SIN(E61)*COS(F61)</f>
        <v>0.507645369213495</v>
      </c>
      <c r="R61" s="1" t="n">
        <f aca="false">I61+0.5*K61*SIN(E61)*SIN(F61)</f>
        <v>1.48745603700661</v>
      </c>
      <c r="S61" s="1" t="n">
        <f aca="false">J61+0.5*K61*COS(E61)</f>
        <v>3.70020007497714</v>
      </c>
      <c r="T61" s="0" t="n">
        <v>99</v>
      </c>
      <c r="U61" s="2" t="n">
        <v>-47.537982</v>
      </c>
      <c r="V61" s="2" t="n">
        <v>-48.560305</v>
      </c>
      <c r="W61" s="0" t="n">
        <f aca="false">U61-V61</f>
        <v>1.022323</v>
      </c>
      <c r="X61" s="0" t="n">
        <f aca="false">G61-W61</f>
        <v>0.0107858399999998</v>
      </c>
      <c r="Y61" s="0" t="n">
        <f aca="false">ABS(G61-W61)</f>
        <v>0.0107858399999998</v>
      </c>
      <c r="Z61" s="0" t="n">
        <f aca="false">Y61^2</f>
        <v>0.000116334344505596</v>
      </c>
    </row>
    <row r="62" customFormat="false" ht="12.8" hidden="false" customHeight="false" outlineLevel="0" collapsed="false">
      <c r="A62" s="0" t="n">
        <v>1.40544217</v>
      </c>
      <c r="B62" s="0" t="n">
        <v>4.91904759</v>
      </c>
      <c r="C62" s="2" t="n">
        <v>3.8</v>
      </c>
      <c r="D62" s="0" t="n">
        <v>1.15</v>
      </c>
      <c r="E62" s="0" t="n">
        <v>0.91047403</v>
      </c>
      <c r="F62" s="0" t="n">
        <v>0</v>
      </c>
      <c r="G62" s="0" t="n">
        <v>1.03697526</v>
      </c>
      <c r="H62" s="1" t="n">
        <f aca="false">A62*0.529177249</f>
        <v>0.74372802114919</v>
      </c>
      <c r="I62" s="1" t="n">
        <f aca="false">B62*0.529177249</f>
        <v>2.60304807137628</v>
      </c>
      <c r="J62" s="1" t="n">
        <f aca="false">C62*0.529177249</f>
        <v>2.0108735462</v>
      </c>
      <c r="K62" s="1" t="n">
        <f aca="false">D62*0.529177249</f>
        <v>0.60855383635</v>
      </c>
      <c r="L62" s="1" t="n">
        <f aca="false">E62*180/3.14159265358979</f>
        <v>52.1663192752676</v>
      </c>
      <c r="M62" s="1" t="n">
        <f aca="false">F62*180/3.14159265358979</f>
        <v>0</v>
      </c>
      <c r="N62" s="1" t="n">
        <f aca="false">H62-0.5*K62*SIN(E62)*COS(F62)</f>
        <v>0.503411758872369</v>
      </c>
      <c r="O62" s="1" t="n">
        <f aca="false">I62-0.5*K62*SIN(E62)*SIN(F62)</f>
        <v>2.60304807137628</v>
      </c>
      <c r="P62" s="1" t="n">
        <f aca="false">J62-0.5*K62*COS(E62)</f>
        <v>1.82423877714725</v>
      </c>
      <c r="Q62" s="1" t="n">
        <f aca="false">H62+0.5*K62*SIN(E62)*COS(F62)</f>
        <v>0.984044283426012</v>
      </c>
      <c r="R62" s="1" t="n">
        <f aca="false">I62+0.5*K62*SIN(E62)*SIN(F62)</f>
        <v>2.60304807137628</v>
      </c>
      <c r="S62" s="1" t="n">
        <f aca="false">J62+0.5*K62*COS(E62)</f>
        <v>2.19750831525275</v>
      </c>
      <c r="T62" s="0" t="n">
        <v>100</v>
      </c>
      <c r="U62" s="2" t="n">
        <v>-47.648518</v>
      </c>
      <c r="V62" s="2" t="n">
        <v>-48.560305</v>
      </c>
      <c r="W62" s="0" t="n">
        <f aca="false">U62-V62</f>
        <v>0.911786999999997</v>
      </c>
      <c r="X62" s="0" t="n">
        <f aca="false">G62-W62</f>
        <v>0.125188260000003</v>
      </c>
      <c r="Y62" s="0" t="n">
        <f aca="false">ABS(G62-W62)</f>
        <v>0.125188260000003</v>
      </c>
      <c r="Z62" s="0" t="n">
        <f aca="false">Y62^2</f>
        <v>0.0156721004418284</v>
      </c>
    </row>
    <row r="63" customFormat="false" ht="12.8" hidden="false" customHeight="false" outlineLevel="0" collapsed="false">
      <c r="A63" s="0" t="n">
        <v>2.10816325</v>
      </c>
      <c r="B63" s="0" t="n">
        <v>0.70272108</v>
      </c>
      <c r="C63" s="0" t="n">
        <v>6.2</v>
      </c>
      <c r="D63" s="0" t="n">
        <v>2.05</v>
      </c>
      <c r="E63" s="0" t="n">
        <v>0.58078698</v>
      </c>
      <c r="F63" s="0" t="n">
        <v>2.51327412</v>
      </c>
      <c r="G63" s="0" t="n">
        <v>1.04128045</v>
      </c>
      <c r="H63" s="1" t="n">
        <f aca="false">A63*0.529177249</f>
        <v>1.1155920290779</v>
      </c>
      <c r="I63" s="1" t="n">
        <f aca="false">B63*0.529177249</f>
        <v>0.371864007928709</v>
      </c>
      <c r="J63" s="1" t="n">
        <f aca="false">C63*0.529177249</f>
        <v>3.2808989438</v>
      </c>
      <c r="K63" s="1" t="n">
        <f aca="false">D63*0.529177249</f>
        <v>1.08481336045</v>
      </c>
      <c r="L63" s="1" t="n">
        <f aca="false">E63*180/3.14159265358979</f>
        <v>33.276642750149</v>
      </c>
      <c r="M63" s="1" t="n">
        <f aca="false">F63*180/3.14159265358979</f>
        <v>143.999999835456</v>
      </c>
      <c r="N63" s="1" t="n">
        <f aca="false">H63-0.5*K63*SIN(E63)*COS(F63)</f>
        <v>1.35636261134376</v>
      </c>
      <c r="O63" s="1" t="n">
        <f aca="false">I63-0.5*K63*SIN(E63)*SIN(F63)</f>
        <v>0.1969339393635</v>
      </c>
      <c r="P63" s="1" t="n">
        <f aca="false">J63-0.5*K63*COS(E63)</f>
        <v>2.82743008645715</v>
      </c>
      <c r="Q63" s="1" t="n">
        <f aca="false">H63+0.5*K63*SIN(E63)*COS(F63)</f>
        <v>0.874821446812036</v>
      </c>
      <c r="R63" s="1" t="n">
        <f aca="false">I63+0.5*K63*SIN(E63)*SIN(F63)</f>
        <v>0.546794076493918</v>
      </c>
      <c r="S63" s="1" t="n">
        <f aca="false">J63+0.5*K63*COS(E63)</f>
        <v>3.73436780114285</v>
      </c>
      <c r="T63" s="0" t="n">
        <v>101</v>
      </c>
      <c r="U63" s="2" t="n">
        <v>-47.526917</v>
      </c>
      <c r="V63" s="2" t="n">
        <v>-48.560305</v>
      </c>
      <c r="W63" s="0" t="n">
        <f aca="false">U63-V63</f>
        <v>1.033388</v>
      </c>
      <c r="X63" s="0" t="n">
        <f aca="false">G63-W63</f>
        <v>0.00789244999999772</v>
      </c>
      <c r="Y63" s="0" t="n">
        <f aca="false">ABS(G63-W63)</f>
        <v>0.00789244999999772</v>
      </c>
      <c r="Z63" s="0" t="n">
        <f aca="false">Y63^2</f>
        <v>6.2290767002464E-005</v>
      </c>
    </row>
    <row r="64" customFormat="false" ht="12.8" hidden="false" customHeight="false" outlineLevel="0" collapsed="false">
      <c r="A64" s="0" t="n">
        <v>2.10816325</v>
      </c>
      <c r="B64" s="0" t="n">
        <v>2.81088433</v>
      </c>
      <c r="C64" s="0" t="n">
        <v>2.6</v>
      </c>
      <c r="D64" s="0" t="n">
        <v>1.6</v>
      </c>
      <c r="E64" s="0" t="n">
        <v>1.24057392</v>
      </c>
      <c r="F64" s="0" t="n">
        <v>3.76991118</v>
      </c>
      <c r="G64" s="0" t="n">
        <v>1.04310827</v>
      </c>
      <c r="H64" s="1" t="n">
        <f aca="false">A64*0.529177249</f>
        <v>1.1155920290779</v>
      </c>
      <c r="I64" s="1" t="n">
        <f aca="false">B64*0.529177249</f>
        <v>1.48745603700661</v>
      </c>
      <c r="J64" s="1" t="n">
        <f aca="false">C64*0.529177249</f>
        <v>1.3758608474</v>
      </c>
      <c r="K64" s="1" t="n">
        <f aca="false">D64*0.529177249</f>
        <v>0.8466835984</v>
      </c>
      <c r="L64" s="1" t="n">
        <f aca="false">E64*180/3.14159265358979</f>
        <v>71.0796497900003</v>
      </c>
      <c r="M64" s="1" t="n">
        <f aca="false">F64*180/3.14159265358979</f>
        <v>215.999999753184</v>
      </c>
      <c r="N64" s="1" t="n">
        <f aca="false">H64-0.5*K64*SIN(E64)*COS(F64)</f>
        <v>1.43957805289652</v>
      </c>
      <c r="O64" s="1" t="n">
        <f aca="false">I64-0.5*K64*SIN(E64)*SIN(F64)</f>
        <v>1.72284565965783</v>
      </c>
      <c r="P64" s="1" t="n">
        <f aca="false">J64-0.5*K64*COS(E64)</f>
        <v>1.23859081837613</v>
      </c>
      <c r="Q64" s="1" t="n">
        <f aca="false">H64+0.5*K64*SIN(E64)*COS(F64)</f>
        <v>0.791606005259283</v>
      </c>
      <c r="R64" s="1" t="n">
        <f aca="false">I64+0.5*K64*SIN(E64)*SIN(F64)</f>
        <v>1.25206641435539</v>
      </c>
      <c r="S64" s="1" t="n">
        <f aca="false">J64+0.5*K64*COS(E64)</f>
        <v>1.51313087642387</v>
      </c>
      <c r="T64" s="0" t="n">
        <v>102</v>
      </c>
      <c r="U64" s="2" t="n">
        <v>-47.042012</v>
      </c>
      <c r="V64" s="2" t="n">
        <v>-48.560305</v>
      </c>
      <c r="W64" s="0" t="n">
        <f aca="false">U64-V64</f>
        <v>1.518293</v>
      </c>
      <c r="X64" s="0" t="n">
        <f aca="false">G64-W64</f>
        <v>-0.47518473</v>
      </c>
      <c r="Y64" s="0" t="n">
        <f aca="false">ABS(G64-W64)</f>
        <v>0.47518473</v>
      </c>
      <c r="Z64" s="0" t="n">
        <f aca="false">Y64^2</f>
        <v>0.225800527625173</v>
      </c>
    </row>
    <row r="65" customFormat="false" ht="12.8" hidden="false" customHeight="false" outlineLevel="0" collapsed="false">
      <c r="A65" s="0" t="n">
        <v>1.40544217</v>
      </c>
      <c r="B65" s="0" t="n">
        <v>3.51360542</v>
      </c>
      <c r="C65" s="0" t="n">
        <v>6.8</v>
      </c>
      <c r="D65" s="0" t="n">
        <v>2.05</v>
      </c>
      <c r="E65" s="0" t="n">
        <v>0.58078698</v>
      </c>
      <c r="F65" s="0" t="n">
        <v>5.65486678</v>
      </c>
      <c r="G65" s="0" t="n">
        <v>1.04728035</v>
      </c>
      <c r="H65" s="1" t="n">
        <f aca="false">A65*0.529177249</f>
        <v>0.74372802114919</v>
      </c>
      <c r="I65" s="1" t="n">
        <f aca="false">B65*0.529177249</f>
        <v>1.85932005022709</v>
      </c>
      <c r="J65" s="1" t="n">
        <f aca="false">C65*0.529177249</f>
        <v>3.5984052932</v>
      </c>
      <c r="K65" s="1" t="n">
        <f aca="false">D65*0.529177249</f>
        <v>1.08481336045</v>
      </c>
      <c r="L65" s="1" t="n">
        <f aca="false">E65*180/3.14159265358979</f>
        <v>33.276642750149</v>
      </c>
      <c r="M65" s="1" t="n">
        <f aca="false">F65*180/3.14159265358979</f>
        <v>324.000000202734</v>
      </c>
      <c r="N65" s="1" t="n">
        <f aca="false">H65-0.5*K65*SIN(E65)*COS(F65)</f>
        <v>0.50295743776199</v>
      </c>
      <c r="O65" s="1" t="n">
        <f aca="false">I65-0.5*K65*SIN(E65)*SIN(F65)</f>
        <v>2.03425011724891</v>
      </c>
      <c r="P65" s="1" t="n">
        <f aca="false">J65-0.5*K65*COS(E65)</f>
        <v>3.14493643585715</v>
      </c>
      <c r="Q65" s="1" t="n">
        <f aca="false">H65+0.5*K65*SIN(E65)*COS(F65)</f>
        <v>0.984498604536391</v>
      </c>
      <c r="R65" s="1" t="n">
        <f aca="false">I65+0.5*K65*SIN(E65)*SIN(F65)</f>
        <v>1.68438998320527</v>
      </c>
      <c r="S65" s="1" t="n">
        <f aca="false">J65+0.5*K65*COS(E65)</f>
        <v>4.05187415054285</v>
      </c>
      <c r="T65" s="0" t="n">
        <v>103</v>
      </c>
      <c r="U65" s="2" t="n">
        <v>-47.527875</v>
      </c>
      <c r="V65" s="2" t="n">
        <v>-48.560305</v>
      </c>
      <c r="W65" s="0" t="n">
        <f aca="false">U65-V65</f>
        <v>1.03243</v>
      </c>
      <c r="X65" s="0" t="n">
        <f aca="false">G65-W65</f>
        <v>0.0148503500000021</v>
      </c>
      <c r="Y65" s="0" t="n">
        <f aca="false">ABS(G65-W65)</f>
        <v>0.0148503500000021</v>
      </c>
      <c r="Z65" s="0" t="n">
        <f aca="false">Y65^2</f>
        <v>0.000220532895122563</v>
      </c>
    </row>
    <row r="66" customFormat="false" ht="12.8" hidden="false" customHeight="false" outlineLevel="0" collapsed="false">
      <c r="A66" s="0" t="n">
        <v>0</v>
      </c>
      <c r="B66" s="0" t="n">
        <v>2.10816325</v>
      </c>
      <c r="C66" s="0" t="n">
        <v>4.8</v>
      </c>
      <c r="D66" s="0" t="n">
        <v>2.05</v>
      </c>
      <c r="E66" s="0" t="n">
        <v>0.25302242</v>
      </c>
      <c r="F66" s="0" t="n">
        <v>5.65486678</v>
      </c>
      <c r="G66" s="0" t="n">
        <v>1.05029016</v>
      </c>
      <c r="H66" s="1" t="n">
        <f aca="false">A66*0.529177249</f>
        <v>0</v>
      </c>
      <c r="I66" s="1" t="n">
        <f aca="false">B66*0.529177249</f>
        <v>1.1155920290779</v>
      </c>
      <c r="J66" s="1" t="n">
        <f aca="false">C66*0.529177249</f>
        <v>2.5400507952</v>
      </c>
      <c r="K66" s="1" t="n">
        <f aca="false">D66*0.529177249</f>
        <v>1.08481336045</v>
      </c>
      <c r="L66" s="1" t="n">
        <f aca="false">E66*180/3.14159265358979</f>
        <v>14.4971167881865</v>
      </c>
      <c r="M66" s="1" t="n">
        <f aca="false">F66*180/3.14159265358979</f>
        <v>324.000000202734</v>
      </c>
      <c r="N66" s="1" t="n">
        <f aca="false">H66-0.5*K66*SIN(E66)*COS(F66)</f>
        <v>-0.109849429081155</v>
      </c>
      <c r="O66" s="1" t="n">
        <f aca="false">I66-0.5*K66*SIN(E66)*SIN(F66)</f>
        <v>1.1954023103886</v>
      </c>
      <c r="P66" s="1" t="n">
        <f aca="false">J66-0.5*K66*COS(E66)</f>
        <v>2.01491421422286</v>
      </c>
      <c r="Q66" s="1" t="n">
        <f aca="false">H66+0.5*K66*SIN(E66)*COS(F66)</f>
        <v>0.109849429081155</v>
      </c>
      <c r="R66" s="1" t="n">
        <f aca="false">I66+0.5*K66*SIN(E66)*SIN(F66)</f>
        <v>1.03578174776719</v>
      </c>
      <c r="S66" s="1" t="n">
        <f aca="false">J66+0.5*K66*COS(E66)</f>
        <v>3.06518737617714</v>
      </c>
      <c r="T66" s="0" t="n">
        <v>104</v>
      </c>
      <c r="U66" s="2" t="n">
        <v>-47.527566</v>
      </c>
      <c r="V66" s="2" t="n">
        <v>-48.560305</v>
      </c>
      <c r="W66" s="0" t="n">
        <f aca="false">U66-V66</f>
        <v>1.032739</v>
      </c>
      <c r="X66" s="0" t="n">
        <f aca="false">G66-W66</f>
        <v>0.0175511600000007</v>
      </c>
      <c r="Y66" s="0" t="n">
        <f aca="false">ABS(G66-W66)</f>
        <v>0.0175511600000007</v>
      </c>
      <c r="Z66" s="0" t="n">
        <f aca="false">Y66^2</f>
        <v>0.000308043217345624</v>
      </c>
    </row>
    <row r="67" customFormat="false" ht="12.8" hidden="false" customHeight="false" outlineLevel="0" collapsed="false">
      <c r="A67" s="0" t="n">
        <v>0.70272108</v>
      </c>
      <c r="B67" s="0" t="n">
        <v>3.51360542</v>
      </c>
      <c r="C67" s="0" t="n">
        <v>3.1</v>
      </c>
      <c r="D67" s="0" t="n">
        <v>1.45</v>
      </c>
      <c r="E67" s="0" t="n">
        <v>0.91047403</v>
      </c>
      <c r="F67" s="0" t="n">
        <v>3.76991118</v>
      </c>
      <c r="G67" s="0" t="n">
        <v>1.05042729</v>
      </c>
      <c r="H67" s="1" t="n">
        <f aca="false">A67*0.529177249</f>
        <v>0.371864007928709</v>
      </c>
      <c r="I67" s="1" t="n">
        <f aca="false">B67*0.529177249</f>
        <v>1.85932005022709</v>
      </c>
      <c r="J67" s="1" t="n">
        <f aca="false">C67*0.529177249</f>
        <v>1.6404494719</v>
      </c>
      <c r="K67" s="1" t="n">
        <f aca="false">D67*0.529177249</f>
        <v>0.76730701105</v>
      </c>
      <c r="L67" s="1" t="n">
        <f aca="false">E67*180/3.14159265358979</f>
        <v>52.1663192752676</v>
      </c>
      <c r="M67" s="1" t="n">
        <f aca="false">F67*180/3.14159265358979</f>
        <v>215.999999753184</v>
      </c>
      <c r="N67" s="1" t="n">
        <f aca="false">H67-0.5*K67*SIN(E67)*COS(F67)</f>
        <v>0.617002194173841</v>
      </c>
      <c r="O67" s="1" t="n">
        <f aca="false">I67-0.5*K67*SIN(E67)*SIN(F67)</f>
        <v>2.03742336615886</v>
      </c>
      <c r="P67" s="1" t="n">
        <f aca="false">J67-0.5*K67*COS(E67)</f>
        <v>1.40512737179001</v>
      </c>
      <c r="Q67" s="1" t="n">
        <f aca="false">H67+0.5*K67*SIN(E67)*COS(F67)</f>
        <v>0.126725821683577</v>
      </c>
      <c r="R67" s="1" t="n">
        <f aca="false">I67+0.5*K67*SIN(E67)*SIN(F67)</f>
        <v>1.68121673429532</v>
      </c>
      <c r="S67" s="1" t="n">
        <f aca="false">J67+0.5*K67*COS(E67)</f>
        <v>1.87577157200999</v>
      </c>
      <c r="T67" s="0" t="n">
        <v>105</v>
      </c>
      <c r="U67" s="2" t="n">
        <v>-47.681311</v>
      </c>
      <c r="V67" s="2" t="n">
        <v>-48.560305</v>
      </c>
      <c r="W67" s="0" t="n">
        <f aca="false">U67-V67</f>
        <v>0.878993999999999</v>
      </c>
      <c r="X67" s="0" t="n">
        <f aca="false">G67-W67</f>
        <v>0.171433290000001</v>
      </c>
      <c r="Y67" s="0" t="n">
        <f aca="false">ABS(G67-W67)</f>
        <v>0.171433290000001</v>
      </c>
      <c r="Z67" s="0" t="n">
        <f aca="false">Y67^2</f>
        <v>0.0293893729202245</v>
      </c>
    </row>
    <row r="68" customFormat="false" ht="12.8" hidden="false" customHeight="false" outlineLevel="0" collapsed="false">
      <c r="A68" s="0" t="n">
        <v>0</v>
      </c>
      <c r="B68" s="0" t="n">
        <v>3.51360542</v>
      </c>
      <c r="C68" s="0" t="n">
        <v>2.8</v>
      </c>
      <c r="D68" s="0" t="n">
        <v>1.45</v>
      </c>
      <c r="E68" s="0" t="n">
        <v>0.58078698</v>
      </c>
      <c r="F68" s="0" t="n">
        <v>0</v>
      </c>
      <c r="G68" s="0" t="n">
        <v>1.05151326</v>
      </c>
      <c r="H68" s="1" t="n">
        <f aca="false">A68*0.529177249</f>
        <v>0</v>
      </c>
      <c r="I68" s="1" t="n">
        <f aca="false">B68*0.529177249</f>
        <v>1.85932005022709</v>
      </c>
      <c r="J68" s="1" t="n">
        <f aca="false">C68*0.529177249</f>
        <v>1.4816962972</v>
      </c>
      <c r="K68" s="1" t="n">
        <f aca="false">D68*0.529177249</f>
        <v>0.76730701105</v>
      </c>
      <c r="L68" s="1" t="n">
        <f aca="false">E68*180/3.14159265358979</f>
        <v>33.276642750149</v>
      </c>
      <c r="M68" s="1" t="n">
        <f aca="false">F68*180/3.14159265358979</f>
        <v>0</v>
      </c>
      <c r="N68" s="1" t="n">
        <f aca="false">H68-0.5*K68*SIN(E68)*COS(F68)</f>
        <v>-0.210503790517792</v>
      </c>
      <c r="O68" s="1" t="n">
        <f aca="false">I68-0.5*K68*SIN(E68)*SIN(F68)</f>
        <v>1.85932005022709</v>
      </c>
      <c r="P68" s="1" t="n">
        <f aca="false">J68-0.5*K68*COS(E68)</f>
        <v>1.16095003225018</v>
      </c>
      <c r="Q68" s="1" t="n">
        <f aca="false">H68+0.5*K68*SIN(E68)*COS(F68)</f>
        <v>0.210503790517792</v>
      </c>
      <c r="R68" s="1" t="n">
        <f aca="false">I68+0.5*K68*SIN(E68)*SIN(F68)</f>
        <v>1.85932005022709</v>
      </c>
      <c r="S68" s="1" t="n">
        <f aca="false">J68+0.5*K68*COS(E68)</f>
        <v>1.80244256214982</v>
      </c>
      <c r="T68" s="0" t="n">
        <v>106</v>
      </c>
      <c r="U68" s="2" t="n">
        <v>-47.628045</v>
      </c>
      <c r="V68" s="2" t="n">
        <v>-48.560305</v>
      </c>
      <c r="W68" s="0" t="n">
        <f aca="false">U68-V68</f>
        <v>0.932259999999999</v>
      </c>
      <c r="X68" s="0" t="n">
        <f aca="false">G68-W68</f>
        <v>0.11925326</v>
      </c>
      <c r="Y68" s="0" t="n">
        <f aca="false">ABS(G68-W68)</f>
        <v>0.11925326</v>
      </c>
      <c r="Z68" s="0" t="n">
        <f aca="false">Y68^2</f>
        <v>0.0142213400206277</v>
      </c>
    </row>
    <row r="69" customFormat="false" ht="12.8" hidden="false" customHeight="false" outlineLevel="0" collapsed="false">
      <c r="A69" s="0" t="n">
        <v>4.91904759</v>
      </c>
      <c r="B69" s="0" t="n">
        <v>0</v>
      </c>
      <c r="C69" s="0" t="n">
        <v>4.8</v>
      </c>
      <c r="D69" s="0" t="n">
        <v>2.05</v>
      </c>
      <c r="E69" s="0" t="n">
        <v>0.58078698</v>
      </c>
      <c r="F69" s="0" t="n">
        <v>2.51327412</v>
      </c>
      <c r="G69" s="0" t="n">
        <v>1.05304304</v>
      </c>
      <c r="H69" s="1" t="n">
        <f aca="false">A69*0.529177249</f>
        <v>2.60304807137628</v>
      </c>
      <c r="I69" s="1" t="n">
        <f aca="false">B69*0.529177249</f>
        <v>0</v>
      </c>
      <c r="J69" s="1" t="n">
        <f aca="false">C69*0.529177249</f>
        <v>2.5400507952</v>
      </c>
      <c r="K69" s="1" t="n">
        <f aca="false">D69*0.529177249</f>
        <v>1.08481336045</v>
      </c>
      <c r="L69" s="1" t="n">
        <f aca="false">E69*180/3.14159265358979</f>
        <v>33.276642750149</v>
      </c>
      <c r="M69" s="1" t="n">
        <f aca="false">F69*180/3.14159265358979</f>
        <v>143.999999835456</v>
      </c>
      <c r="N69" s="1" t="n">
        <f aca="false">H69-0.5*K69*SIN(E69)*COS(F69)</f>
        <v>2.84381865364214</v>
      </c>
      <c r="O69" s="1" t="n">
        <f aca="false">I69-0.5*K69*SIN(E69)*SIN(F69)</f>
        <v>-0.174930068565209</v>
      </c>
      <c r="P69" s="1" t="n">
        <f aca="false">J69-0.5*K69*COS(E69)</f>
        <v>2.08658193785715</v>
      </c>
      <c r="Q69" s="1" t="n">
        <f aca="false">H69+0.5*K69*SIN(E69)*COS(F69)</f>
        <v>2.36227748911042</v>
      </c>
      <c r="R69" s="1" t="n">
        <f aca="false">I69+0.5*K69*SIN(E69)*SIN(F69)</f>
        <v>0.174930068565209</v>
      </c>
      <c r="S69" s="1" t="n">
        <f aca="false">J69+0.5*K69*COS(E69)</f>
        <v>2.99351965254285</v>
      </c>
      <c r="T69" s="0" t="n">
        <v>112</v>
      </c>
      <c r="U69" s="2" t="n">
        <v>-47.519221</v>
      </c>
      <c r="V69" s="2" t="n">
        <v>-48.560305</v>
      </c>
      <c r="W69" s="0" t="n">
        <f aca="false">U69-V69</f>
        <v>1.041084</v>
      </c>
      <c r="X69" s="0" t="n">
        <f aca="false">G69-W69</f>
        <v>0.011959040000002</v>
      </c>
      <c r="Y69" s="0" t="n">
        <f aca="false">ABS(G69-W69)</f>
        <v>0.011959040000002</v>
      </c>
      <c r="Z69" s="0" t="n">
        <f aca="false">Y69^2</f>
        <v>0.000143018637721649</v>
      </c>
    </row>
    <row r="70" customFormat="false" ht="12.8" hidden="false" customHeight="false" outlineLevel="0" collapsed="false">
      <c r="A70" s="0" t="n">
        <v>4.91904759</v>
      </c>
      <c r="B70" s="0" t="n">
        <v>1.40544217</v>
      </c>
      <c r="C70" s="0" t="n">
        <v>7.2</v>
      </c>
      <c r="D70" s="0" t="n">
        <v>2.05</v>
      </c>
      <c r="E70" s="0" t="n">
        <v>0.25302242</v>
      </c>
      <c r="F70" s="0" t="n">
        <v>2.51327412</v>
      </c>
      <c r="G70" s="0" t="n">
        <v>1.05377716</v>
      </c>
      <c r="H70" s="1" t="n">
        <f aca="false">A70*0.529177249</f>
        <v>2.60304807137628</v>
      </c>
      <c r="I70" s="1" t="n">
        <f aca="false">B70*0.529177249</f>
        <v>0.74372802114919</v>
      </c>
      <c r="J70" s="1" t="n">
        <f aca="false">C70*0.529177249</f>
        <v>3.8100761928</v>
      </c>
      <c r="K70" s="1" t="n">
        <f aca="false">D70*0.529177249</f>
        <v>1.08481336045</v>
      </c>
      <c r="L70" s="1" t="n">
        <f aca="false">E70*180/3.14159265358979</f>
        <v>14.4971167881865</v>
      </c>
      <c r="M70" s="1" t="n">
        <f aca="false">F70*180/3.14159265358979</f>
        <v>143.999999835456</v>
      </c>
      <c r="N70" s="1" t="n">
        <f aca="false">H70-0.5*K70*SIN(E70)*COS(F70)</f>
        <v>2.71289749994583</v>
      </c>
      <c r="O70" s="1" t="n">
        <f aca="false">I70-0.5*K70*SIN(E70)*SIN(F70)</f>
        <v>0.663917739134327</v>
      </c>
      <c r="P70" s="1" t="n">
        <f aca="false">J70-0.5*K70*COS(E70)</f>
        <v>3.28493961182286</v>
      </c>
      <c r="Q70" s="1" t="n">
        <f aca="false">H70+0.5*K70*SIN(E70)*COS(F70)</f>
        <v>2.49319864280673</v>
      </c>
      <c r="R70" s="1" t="n">
        <f aca="false">I70+0.5*K70*SIN(E70)*SIN(F70)</f>
        <v>0.823538303164053</v>
      </c>
      <c r="S70" s="1" t="n">
        <f aca="false">J70+0.5*K70*COS(E70)</f>
        <v>4.33521277377714</v>
      </c>
      <c r="T70" s="0" t="n">
        <v>119</v>
      </c>
      <c r="U70" s="2" t="n">
        <v>-47.531091</v>
      </c>
      <c r="V70" s="2" t="n">
        <v>-48.560305</v>
      </c>
      <c r="W70" s="0" t="n">
        <f aca="false">U70-V70</f>
        <v>1.029214</v>
      </c>
      <c r="X70" s="0" t="n">
        <f aca="false">G70-W70</f>
        <v>0.024563160000004</v>
      </c>
      <c r="Y70" s="0" t="n">
        <f aca="false">ABS(G70-W70)</f>
        <v>0.024563160000004</v>
      </c>
      <c r="Z70" s="0" t="n">
        <f aca="false">Y70^2</f>
        <v>0.000603348829185798</v>
      </c>
    </row>
    <row r="71" customFormat="false" ht="12.8" hidden="false" customHeight="false" outlineLevel="0" collapsed="false">
      <c r="A71" s="0" t="n">
        <v>2.81088433</v>
      </c>
      <c r="B71" s="0" t="n">
        <v>3.51360542</v>
      </c>
      <c r="C71" s="0" t="n">
        <v>7</v>
      </c>
      <c r="D71" s="0" t="n">
        <v>2.05</v>
      </c>
      <c r="E71" s="0" t="n">
        <v>0.91047403</v>
      </c>
      <c r="F71" s="0" t="n">
        <v>1.88495559</v>
      </c>
      <c r="G71" s="0" t="n">
        <v>1.0553471</v>
      </c>
      <c r="H71" s="1" t="n">
        <f aca="false">A71*0.529177249</f>
        <v>1.48745603700661</v>
      </c>
      <c r="I71" s="1" t="n">
        <f aca="false">B71*0.529177249</f>
        <v>1.85932005022709</v>
      </c>
      <c r="J71" s="1" t="n">
        <f aca="false">C71*0.529177249</f>
        <v>3.704240743</v>
      </c>
      <c r="K71" s="1" t="n">
        <f aca="false">D71*0.529177249</f>
        <v>1.08481336045</v>
      </c>
      <c r="L71" s="1" t="n">
        <f aca="false">E71*180/3.14159265358979</f>
        <v>52.1663192752676</v>
      </c>
      <c r="M71" s="1" t="n">
        <f aca="false">F71*180/3.14159265358979</f>
        <v>107.999999876592</v>
      </c>
      <c r="N71" s="1" t="n">
        <f aca="false">H71-0.5*K71*SIN(E71)*COS(F71)</f>
        <v>1.61983578272891</v>
      </c>
      <c r="O71" s="1" t="n">
        <f aca="false">I71-0.5*K71*SIN(E71)*SIN(F71)</f>
        <v>1.45189708317619</v>
      </c>
      <c r="P71" s="1" t="n">
        <f aca="false">J71-0.5*K71*COS(E71)</f>
        <v>3.37154398077553</v>
      </c>
      <c r="Q71" s="1" t="n">
        <f aca="false">H71+0.5*K71*SIN(E71)*COS(F71)</f>
        <v>1.3550762912843</v>
      </c>
      <c r="R71" s="1" t="n">
        <f aca="false">I71+0.5*K71*SIN(E71)*SIN(F71)</f>
        <v>2.26674301727799</v>
      </c>
      <c r="S71" s="1" t="n">
        <f aca="false">J71+0.5*K71*COS(E71)</f>
        <v>4.03693750522447</v>
      </c>
      <c r="T71" s="0" t="n">
        <v>125</v>
      </c>
      <c r="U71" s="2" t="n">
        <v>-47.521076</v>
      </c>
      <c r="V71" s="2" t="n">
        <v>-48.560305</v>
      </c>
      <c r="W71" s="0" t="n">
        <f aca="false">U71-V71</f>
        <v>1.039229</v>
      </c>
      <c r="X71" s="0" t="n">
        <f aca="false">G71-W71</f>
        <v>0.0161181000000012</v>
      </c>
      <c r="Y71" s="0" t="n">
        <f aca="false">ABS(G71-W71)</f>
        <v>0.0161181000000012</v>
      </c>
      <c r="Z71" s="0" t="n">
        <f aca="false">Y71^2</f>
        <v>0.00025979314761004</v>
      </c>
    </row>
    <row r="72" customFormat="false" ht="12.8" hidden="false" customHeight="false" outlineLevel="0" collapsed="false">
      <c r="A72" s="0" t="n">
        <v>4.2163265</v>
      </c>
      <c r="B72" s="0" t="n">
        <v>3.51360542</v>
      </c>
      <c r="C72" s="0" t="n">
        <v>7.1</v>
      </c>
      <c r="D72" s="0" t="n">
        <v>2.05</v>
      </c>
      <c r="E72" s="0" t="n">
        <v>0.91047403</v>
      </c>
      <c r="F72" s="0" t="n">
        <v>1.88495559</v>
      </c>
      <c r="G72" s="0" t="n">
        <v>1.05597381</v>
      </c>
      <c r="H72" s="1" t="n">
        <f aca="false">A72*0.529177249</f>
        <v>2.2311840581558</v>
      </c>
      <c r="I72" s="1" t="n">
        <f aca="false">B72*0.529177249</f>
        <v>1.85932005022709</v>
      </c>
      <c r="J72" s="1" t="n">
        <f aca="false">C72*0.529177249</f>
        <v>3.7571584679</v>
      </c>
      <c r="K72" s="1" t="n">
        <f aca="false">D72*0.529177249</f>
        <v>1.08481336045</v>
      </c>
      <c r="L72" s="1" t="n">
        <f aca="false">E72*180/3.14159265358979</f>
        <v>52.1663192752676</v>
      </c>
      <c r="M72" s="1" t="n">
        <f aca="false">F72*180/3.14159265358979</f>
        <v>107.999999876592</v>
      </c>
      <c r="N72" s="1" t="n">
        <f aca="false">H72-0.5*K72*SIN(E72)*COS(F72)</f>
        <v>2.3635638038781</v>
      </c>
      <c r="O72" s="1" t="n">
        <f aca="false">I72-0.5*K72*SIN(E72)*SIN(F72)</f>
        <v>1.45189708317619</v>
      </c>
      <c r="P72" s="1" t="n">
        <f aca="false">J72-0.5*K72*COS(E72)</f>
        <v>3.42446170567553</v>
      </c>
      <c r="Q72" s="1" t="n">
        <f aca="false">H72+0.5*K72*SIN(E72)*COS(F72)</f>
        <v>2.09880431243349</v>
      </c>
      <c r="R72" s="1" t="n">
        <f aca="false">I72+0.5*K72*SIN(E72)*SIN(F72)</f>
        <v>2.26674301727799</v>
      </c>
      <c r="S72" s="1" t="n">
        <f aca="false">J72+0.5*K72*COS(E72)</f>
        <v>4.08985523012447</v>
      </c>
      <c r="T72" s="0" t="n">
        <v>127</v>
      </c>
      <c r="U72" s="2" t="n">
        <v>-47.521086</v>
      </c>
      <c r="V72" s="2" t="n">
        <v>-48.560305</v>
      </c>
      <c r="W72" s="0" t="n">
        <f aca="false">U72-V72</f>
        <v>1.039219</v>
      </c>
      <c r="X72" s="0" t="n">
        <f aca="false">G72-W72</f>
        <v>0.0167548099999972</v>
      </c>
      <c r="Y72" s="0" t="n">
        <f aca="false">ABS(G72-W72)</f>
        <v>0.0167548099999972</v>
      </c>
      <c r="Z72" s="0" t="n">
        <f aca="false">Y72^2</f>
        <v>0.000280723658136007</v>
      </c>
    </row>
    <row r="73" customFormat="false" ht="12.8" hidden="false" customHeight="false" outlineLevel="0" collapsed="false">
      <c r="A73" s="0" t="n">
        <v>4.91904759</v>
      </c>
      <c r="B73" s="0" t="n">
        <v>4.2163265</v>
      </c>
      <c r="C73" s="0" t="n">
        <v>7.3</v>
      </c>
      <c r="D73" s="0" t="n">
        <v>2.05</v>
      </c>
      <c r="E73" s="0" t="n">
        <v>0.91047403</v>
      </c>
      <c r="F73" s="0" t="n">
        <v>1.25663706</v>
      </c>
      <c r="G73" s="0" t="n">
        <v>1.05610945</v>
      </c>
      <c r="H73" s="1" t="n">
        <f aca="false">A73*0.529177249</f>
        <v>2.60304807137628</v>
      </c>
      <c r="I73" s="1" t="n">
        <f aca="false">B73*0.529177249</f>
        <v>2.2311840581558</v>
      </c>
      <c r="J73" s="1" t="n">
        <f aca="false">C73*0.529177249</f>
        <v>3.8629939177</v>
      </c>
      <c r="K73" s="1" t="n">
        <f aca="false">D73*0.529177249</f>
        <v>1.08481336045</v>
      </c>
      <c r="L73" s="1" t="n">
        <f aca="false">E73*180/3.14159265358979</f>
        <v>52.1663192752676</v>
      </c>
      <c r="M73" s="1" t="n">
        <f aca="false">F73*180/3.14159265358979</f>
        <v>71.9999999177281</v>
      </c>
      <c r="N73" s="1" t="n">
        <f aca="false">H73-0.5*K73*SIN(E73)*COS(F73)</f>
        <v>2.47066832419141</v>
      </c>
      <c r="O73" s="1" t="n">
        <f aca="false">I73-0.5*K73*SIN(E73)*SIN(F73)</f>
        <v>1.82376109158011</v>
      </c>
      <c r="P73" s="1" t="n">
        <f aca="false">J73-0.5*K73*COS(E73)</f>
        <v>3.53029715547553</v>
      </c>
      <c r="Q73" s="1" t="n">
        <f aca="false">H73+0.5*K73*SIN(E73)*COS(F73)</f>
        <v>2.73542781856115</v>
      </c>
      <c r="R73" s="1" t="n">
        <f aca="false">I73+0.5*K73*SIN(E73)*SIN(F73)</f>
        <v>2.63860702473148</v>
      </c>
      <c r="S73" s="1" t="n">
        <f aca="false">J73+0.5*K73*COS(E73)</f>
        <v>4.19569067992447</v>
      </c>
      <c r="T73" s="0" t="n">
        <v>128</v>
      </c>
      <c r="U73" s="2" t="n">
        <v>-47.521704</v>
      </c>
      <c r="V73" s="2" t="n">
        <v>-48.560305</v>
      </c>
      <c r="W73" s="0" t="n">
        <f aca="false">U73-V73</f>
        <v>1.038601</v>
      </c>
      <c r="X73" s="0" t="n">
        <f aca="false">G73-W73</f>
        <v>0.01750845</v>
      </c>
      <c r="Y73" s="0" t="n">
        <f aca="false">ABS(G73-W73)</f>
        <v>0.01750845</v>
      </c>
      <c r="Z73" s="0" t="n">
        <f aca="false">Y73^2</f>
        <v>0.0003065458214025</v>
      </c>
    </row>
    <row r="74" customFormat="false" ht="12.8" hidden="false" customHeight="false" outlineLevel="0" collapsed="false">
      <c r="A74" s="0" t="n">
        <v>4.91904759</v>
      </c>
      <c r="B74" s="0" t="n">
        <v>4.91904759</v>
      </c>
      <c r="C74" s="0" t="n">
        <v>7</v>
      </c>
      <c r="D74" s="0" t="n">
        <v>2.05</v>
      </c>
      <c r="E74" s="0" t="n">
        <v>0.91047403</v>
      </c>
      <c r="F74" s="0" t="n">
        <v>3.14159265</v>
      </c>
      <c r="G74" s="0" t="n">
        <v>1.05664466</v>
      </c>
      <c r="H74" s="1" t="n">
        <f aca="false">A74*0.529177249</f>
        <v>2.60304807137628</v>
      </c>
      <c r="I74" s="1" t="n">
        <f aca="false">B74*0.529177249</f>
        <v>2.60304807137628</v>
      </c>
      <c r="J74" s="1" t="n">
        <f aca="false">C74*0.529177249</f>
        <v>3.704240743</v>
      </c>
      <c r="K74" s="1" t="n">
        <f aca="false">D74*0.529177249</f>
        <v>1.08481336045</v>
      </c>
      <c r="L74" s="1" t="n">
        <f aca="false">E74*180/3.14159265358979</f>
        <v>52.1663192752676</v>
      </c>
      <c r="M74" s="1" t="n">
        <f aca="false">F74*180/3.14159265358979</f>
        <v>179.99999979432</v>
      </c>
      <c r="N74" s="1" t="n">
        <f aca="false">H74-0.5*K74*SIN(E74)*COS(F74)</f>
        <v>3.03143793021757</v>
      </c>
      <c r="O74" s="1" t="n">
        <f aca="false">I74-0.5*K74*SIN(E74)*SIN(F74)</f>
        <v>2.60304806983845</v>
      </c>
      <c r="P74" s="1" t="n">
        <f aca="false">J74-0.5*K74*COS(E74)</f>
        <v>3.37154398077553</v>
      </c>
      <c r="Q74" s="1" t="n">
        <f aca="false">H74+0.5*K74*SIN(E74)*COS(F74)</f>
        <v>2.17465821253499</v>
      </c>
      <c r="R74" s="1" t="n">
        <f aca="false">I74+0.5*K74*SIN(E74)*SIN(F74)</f>
        <v>2.60304807291411</v>
      </c>
      <c r="S74" s="1" t="n">
        <f aca="false">J74+0.5*K74*COS(E74)</f>
        <v>4.03693750522447</v>
      </c>
      <c r="T74" s="0" t="n">
        <v>132</v>
      </c>
      <c r="U74" s="2" t="n">
        <v>-47.520405</v>
      </c>
      <c r="V74" s="2" t="n">
        <v>-48.560305</v>
      </c>
      <c r="W74" s="0" t="n">
        <f aca="false">U74-V74</f>
        <v>1.0399</v>
      </c>
      <c r="X74" s="0" t="n">
        <f aca="false">G74-W74</f>
        <v>0.016744659999997</v>
      </c>
      <c r="Y74" s="0" t="n">
        <f aca="false">ABS(G74-W74)</f>
        <v>0.016744659999997</v>
      </c>
      <c r="Z74" s="0" t="n">
        <f aca="false">Y74^2</f>
        <v>0.000280383638515498</v>
      </c>
    </row>
    <row r="75" customFormat="false" ht="12.8" hidden="false" customHeight="false" outlineLevel="0" collapsed="false">
      <c r="A75" s="0" t="n">
        <v>0.70272108</v>
      </c>
      <c r="B75" s="0" t="n">
        <v>4.2163265</v>
      </c>
      <c r="C75" s="0" t="n">
        <v>3.4</v>
      </c>
      <c r="D75" s="0" t="n">
        <v>1.9</v>
      </c>
      <c r="E75" s="0" t="n">
        <v>1.24057392</v>
      </c>
      <c r="F75" s="0" t="n">
        <v>5.65486678</v>
      </c>
      <c r="G75" s="0" t="n">
        <v>1.05941419</v>
      </c>
      <c r="H75" s="1" t="n">
        <f aca="false">A75*0.529177249</f>
        <v>0.371864007928709</v>
      </c>
      <c r="I75" s="1" t="n">
        <f aca="false">B75*0.529177249</f>
        <v>2.2311840581558</v>
      </c>
      <c r="J75" s="1" t="n">
        <f aca="false">C75*0.529177249</f>
        <v>1.7992026466</v>
      </c>
      <c r="K75" s="1" t="n">
        <f aca="false">D75*0.529177249</f>
        <v>1.0054367731</v>
      </c>
      <c r="L75" s="1" t="n">
        <f aca="false">E75*180/3.14159265358979</f>
        <v>71.0796497900003</v>
      </c>
      <c r="M75" s="1" t="n">
        <f aca="false">F75*180/3.14159265358979</f>
        <v>324.000000202734</v>
      </c>
      <c r="N75" s="1" t="n">
        <f aca="false">H75-0.5*K75*SIN(E75)*COS(F75)</f>
        <v>-0.0128693951408368</v>
      </c>
      <c r="O75" s="1" t="n">
        <f aca="false">I75-0.5*K75*SIN(E75)*SIN(F75)</f>
        <v>2.51070923535012</v>
      </c>
      <c r="P75" s="1" t="n">
        <f aca="false">J75-0.5*K75*COS(E75)</f>
        <v>1.63619448713416</v>
      </c>
      <c r="Q75" s="1" t="n">
        <f aca="false">H75+0.5*K75*SIN(E75)*COS(F75)</f>
        <v>0.756597410998255</v>
      </c>
      <c r="R75" s="1" t="n">
        <f aca="false">I75+0.5*K75*SIN(E75)*SIN(F75)</f>
        <v>1.95165888096147</v>
      </c>
      <c r="S75" s="1" t="n">
        <f aca="false">J75+0.5*K75*COS(E75)</f>
        <v>1.96221080606584</v>
      </c>
      <c r="T75" s="0" t="n">
        <v>144</v>
      </c>
      <c r="U75" s="2" t="n">
        <v>-47.611357</v>
      </c>
      <c r="V75" s="2" t="n">
        <v>-48.560305</v>
      </c>
      <c r="W75" s="0" t="n">
        <f aca="false">U75-V75</f>
        <v>0.948948000000001</v>
      </c>
      <c r="X75" s="0" t="n">
        <f aca="false">G75-W75</f>
        <v>0.110466189999999</v>
      </c>
      <c r="Y75" s="0" t="n">
        <f aca="false">ABS(G75-W75)</f>
        <v>0.110466189999999</v>
      </c>
      <c r="Z75" s="0" t="n">
        <f aca="false">Y75^2</f>
        <v>0.0122027791331158</v>
      </c>
    </row>
    <row r="76" customFormat="false" ht="12.8" hidden="false" customHeight="false" outlineLevel="0" collapsed="false">
      <c r="A76" s="0" t="n">
        <v>2.81088433</v>
      </c>
      <c r="B76" s="0" t="n">
        <v>4.2163265</v>
      </c>
      <c r="C76" s="0" t="n">
        <v>4.7</v>
      </c>
      <c r="D76" s="0" t="n">
        <v>2.05</v>
      </c>
      <c r="E76" s="0" t="n">
        <v>0.25302242</v>
      </c>
      <c r="F76" s="0" t="n">
        <v>1.88495559</v>
      </c>
      <c r="G76" s="0" t="n">
        <v>1.06047593</v>
      </c>
      <c r="H76" s="1" t="n">
        <f aca="false">A76*0.529177249</f>
        <v>1.48745603700661</v>
      </c>
      <c r="I76" s="1" t="n">
        <f aca="false">B76*0.529177249</f>
        <v>2.2311840581558</v>
      </c>
      <c r="J76" s="1" t="n">
        <f aca="false">C76*0.529177249</f>
        <v>2.4871330703</v>
      </c>
      <c r="K76" s="1" t="n">
        <f aca="false">D76*0.529177249</f>
        <v>1.08481336045</v>
      </c>
      <c r="L76" s="1" t="n">
        <f aca="false">E76*180/3.14159265358979</f>
        <v>14.4971167881865</v>
      </c>
      <c r="M76" s="1" t="n">
        <f aca="false">F76*180/3.14159265358979</f>
        <v>107.999999876592</v>
      </c>
      <c r="N76" s="1" t="n">
        <f aca="false">H76-0.5*K76*SIN(E76)*COS(F76)</f>
        <v>1.52941478488483</v>
      </c>
      <c r="O76" s="1" t="n">
        <f aca="false">I76-0.5*K76*SIN(E76)*SIN(F76)</f>
        <v>2.1020483096241</v>
      </c>
      <c r="P76" s="1" t="n">
        <f aca="false">J76-0.5*K76*COS(E76)</f>
        <v>1.96199648932287</v>
      </c>
      <c r="Q76" s="1" t="n">
        <f aca="false">H76+0.5*K76*SIN(E76)*COS(F76)</f>
        <v>1.44549728912839</v>
      </c>
      <c r="R76" s="1" t="n">
        <f aca="false">I76+0.5*K76*SIN(E76)*SIN(F76)</f>
        <v>2.36031980668749</v>
      </c>
      <c r="S76" s="1" t="n">
        <f aca="false">J76+0.5*K76*COS(E76)</f>
        <v>3.01226965127714</v>
      </c>
      <c r="T76" s="0" t="n">
        <v>145</v>
      </c>
      <c r="U76" s="2" t="n">
        <v>-47.53199</v>
      </c>
      <c r="V76" s="2" t="n">
        <v>-48.560305</v>
      </c>
      <c r="W76" s="0" t="n">
        <f aca="false">U76-V76</f>
        <v>1.028315</v>
      </c>
      <c r="X76" s="0" t="n">
        <f aca="false">G76-W76</f>
        <v>0.0321609300000008</v>
      </c>
      <c r="Y76" s="0" t="n">
        <f aca="false">ABS(G76-W76)</f>
        <v>0.0321609300000008</v>
      </c>
      <c r="Z76" s="0" t="n">
        <f aca="false">Y76^2</f>
        <v>0.00103432541846495</v>
      </c>
    </row>
    <row r="77" customFormat="false" ht="12.8" hidden="false" customHeight="false" outlineLevel="0" collapsed="false">
      <c r="A77" s="0" t="n">
        <v>4.2163265</v>
      </c>
      <c r="B77" s="0" t="n">
        <v>3.51360542</v>
      </c>
      <c r="C77" s="0" t="n">
        <v>4.5</v>
      </c>
      <c r="D77" s="0" t="n">
        <v>2.05</v>
      </c>
      <c r="E77" s="0" t="n">
        <v>0.25302242</v>
      </c>
      <c r="F77" s="0" t="n">
        <v>1.88495559</v>
      </c>
      <c r="G77" s="0" t="n">
        <v>1.07668989</v>
      </c>
      <c r="H77" s="1" t="n">
        <f aca="false">A77*0.529177249</f>
        <v>2.2311840581558</v>
      </c>
      <c r="I77" s="1" t="n">
        <f aca="false">B77*0.529177249</f>
        <v>1.85932005022709</v>
      </c>
      <c r="J77" s="1" t="n">
        <f aca="false">C77*0.529177249</f>
        <v>2.3812976205</v>
      </c>
      <c r="K77" s="1" t="n">
        <f aca="false">D77*0.529177249</f>
        <v>1.08481336045</v>
      </c>
      <c r="L77" s="1" t="n">
        <f aca="false">E77*180/3.14159265358979</f>
        <v>14.4971167881865</v>
      </c>
      <c r="M77" s="1" t="n">
        <f aca="false">F77*180/3.14159265358979</f>
        <v>107.999999876592</v>
      </c>
      <c r="N77" s="1" t="n">
        <f aca="false">H77-0.5*K77*SIN(E77)*COS(F77)</f>
        <v>2.27314280603402</v>
      </c>
      <c r="O77" s="1" t="n">
        <f aca="false">I77-0.5*K77*SIN(E77)*SIN(F77)</f>
        <v>1.73018430169539</v>
      </c>
      <c r="P77" s="1" t="n">
        <f aca="false">J77-0.5*K77*COS(E77)</f>
        <v>1.85616103952286</v>
      </c>
      <c r="Q77" s="1" t="n">
        <f aca="false">H77+0.5*K77*SIN(E77)*COS(F77)</f>
        <v>2.18922531027758</v>
      </c>
      <c r="R77" s="1" t="n">
        <f aca="false">I77+0.5*K77*SIN(E77)*SIN(F77)</f>
        <v>1.98845579875879</v>
      </c>
      <c r="S77" s="1" t="n">
        <f aca="false">J77+0.5*K77*COS(E77)</f>
        <v>2.90643420147714</v>
      </c>
      <c r="T77" s="0" t="n">
        <v>147</v>
      </c>
      <c r="U77" s="2" t="n">
        <v>-47.514037</v>
      </c>
      <c r="V77" s="2" t="n">
        <v>-48.560305</v>
      </c>
      <c r="W77" s="0" t="n">
        <f aca="false">U77-V77</f>
        <v>1.046268</v>
      </c>
      <c r="X77" s="0" t="n">
        <f aca="false">G77-W77</f>
        <v>0.0304218900000022</v>
      </c>
      <c r="Y77" s="0" t="n">
        <f aca="false">ABS(G77-W77)</f>
        <v>0.0304218900000022</v>
      </c>
      <c r="Z77" s="0" t="n">
        <f aca="false">Y77^2</f>
        <v>0.000925491391172232</v>
      </c>
    </row>
    <row r="78" customFormat="false" ht="12.8" hidden="false" customHeight="false" outlineLevel="0" collapsed="false">
      <c r="A78" s="0" t="n">
        <v>4.91904759</v>
      </c>
      <c r="B78" s="0" t="n">
        <v>0</v>
      </c>
      <c r="C78" s="0" t="n">
        <v>6.1</v>
      </c>
      <c r="D78" s="0" t="n">
        <v>2.05</v>
      </c>
      <c r="E78" s="0" t="n">
        <v>1.57079633</v>
      </c>
      <c r="F78" s="0" t="n">
        <v>5.65486678</v>
      </c>
      <c r="G78" s="0" t="n">
        <v>1.07792293</v>
      </c>
      <c r="H78" s="1" t="n">
        <f aca="false">A78*0.529177249</f>
        <v>2.60304807137628</v>
      </c>
      <c r="I78" s="1" t="n">
        <f aca="false">B78*0.529177249</f>
        <v>0</v>
      </c>
      <c r="J78" s="1" t="n">
        <f aca="false">C78*0.529177249</f>
        <v>3.2279812189</v>
      </c>
      <c r="K78" s="1" t="n">
        <f aca="false">D78*0.529177249</f>
        <v>1.08481336045</v>
      </c>
      <c r="L78" s="1" t="n">
        <f aca="false">E78*180/3.14159265358979</f>
        <v>90.000000183639</v>
      </c>
      <c r="M78" s="1" t="n">
        <f aca="false">F78*180/3.14159265358979</f>
        <v>324.000000202734</v>
      </c>
      <c r="N78" s="1" t="n">
        <f aca="false">H78-0.5*K78*SIN(E78)*COS(F78)</f>
        <v>2.16423184808366</v>
      </c>
      <c r="O78" s="1" t="n">
        <f aca="false">I78-0.5*K78*SIN(E78)*SIN(F78)</f>
        <v>0.318818645828479</v>
      </c>
      <c r="P78" s="1" t="n">
        <f aca="false">J78-0.5*K78*COS(E78)</f>
        <v>3.22798122063847</v>
      </c>
      <c r="Q78" s="1" t="n">
        <f aca="false">H78+0.5*K78*SIN(E78)*COS(F78)</f>
        <v>3.0418642946689</v>
      </c>
      <c r="R78" s="1" t="n">
        <f aca="false">I78+0.5*K78*SIN(E78)*SIN(F78)</f>
        <v>-0.318818645828479</v>
      </c>
      <c r="S78" s="1" t="n">
        <f aca="false">J78+0.5*K78*COS(E78)</f>
        <v>3.22798121716153</v>
      </c>
      <c r="T78" s="0" t="n">
        <v>148</v>
      </c>
      <c r="U78" s="2" t="n">
        <v>-47.494401</v>
      </c>
      <c r="V78" s="2" t="n">
        <v>-48.560305</v>
      </c>
      <c r="W78" s="0" t="n">
        <f aca="false">U78-V78</f>
        <v>1.065904</v>
      </c>
      <c r="X78" s="0" t="n">
        <f aca="false">G78-W78</f>
        <v>0.0120189300000038</v>
      </c>
      <c r="Y78" s="0" t="n">
        <f aca="false">ABS(G78-W78)</f>
        <v>0.0120189300000038</v>
      </c>
      <c r="Z78" s="0" t="n">
        <f aca="false">Y78^2</f>
        <v>0.00014445467834499</v>
      </c>
    </row>
    <row r="79" customFormat="false" ht="12.8" hidden="false" customHeight="false" outlineLevel="0" collapsed="false">
      <c r="A79" s="0" t="n">
        <v>2.81088433</v>
      </c>
      <c r="B79" s="0" t="n">
        <v>0.70272108</v>
      </c>
      <c r="C79" s="0" t="n">
        <v>4.3</v>
      </c>
      <c r="D79" s="0" t="n">
        <v>2.05</v>
      </c>
      <c r="E79" s="0" t="n">
        <v>0.25302242</v>
      </c>
      <c r="F79" s="0" t="n">
        <v>1.25663706</v>
      </c>
      <c r="G79" s="0" t="n">
        <v>1.08349169</v>
      </c>
      <c r="H79" s="1" t="n">
        <f aca="false">A79*0.529177249</f>
        <v>1.48745603700661</v>
      </c>
      <c r="I79" s="1" t="n">
        <f aca="false">B79*0.529177249</f>
        <v>0.371864007928709</v>
      </c>
      <c r="J79" s="1" t="n">
        <f aca="false">C79*0.529177249</f>
        <v>2.2754621707</v>
      </c>
      <c r="K79" s="1" t="n">
        <f aca="false">D79*0.529177249</f>
        <v>1.08481336045</v>
      </c>
      <c r="L79" s="1" t="n">
        <f aca="false">E79*180/3.14159265358979</f>
        <v>14.4971167881865</v>
      </c>
      <c r="M79" s="1" t="n">
        <f aca="false">F79*180/3.14159265358979</f>
        <v>71.9999999177281</v>
      </c>
      <c r="N79" s="1" t="n">
        <f aca="false">H79-0.5*K79*SIN(E79)*COS(F79)</f>
        <v>1.44549728866482</v>
      </c>
      <c r="O79" s="1" t="n">
        <f aca="false">I79-0.5*K79*SIN(E79)*SIN(F79)</f>
        <v>0.242728259547636</v>
      </c>
      <c r="P79" s="1" t="n">
        <f aca="false">J79-0.5*K79*COS(E79)</f>
        <v>1.75032558972286</v>
      </c>
      <c r="Q79" s="1" t="n">
        <f aca="false">H79+0.5*K79*SIN(E79)*COS(F79)</f>
        <v>1.5294147853484</v>
      </c>
      <c r="R79" s="1" t="n">
        <f aca="false">I79+0.5*K79*SIN(E79)*SIN(F79)</f>
        <v>0.500999756309782</v>
      </c>
      <c r="S79" s="1" t="n">
        <f aca="false">J79+0.5*K79*COS(E79)</f>
        <v>2.80059875167714</v>
      </c>
      <c r="T79" s="0" t="n">
        <v>149</v>
      </c>
      <c r="U79" s="2" t="n">
        <v>-47.485659</v>
      </c>
      <c r="V79" s="2" t="n">
        <v>-48.560305</v>
      </c>
      <c r="W79" s="0" t="n">
        <f aca="false">U79-V79</f>
        <v>1.074646</v>
      </c>
      <c r="X79" s="0" t="n">
        <f aca="false">G79-W79</f>
        <v>0.00884568999999869</v>
      </c>
      <c r="Y79" s="0" t="n">
        <f aca="false">ABS(G79-W79)</f>
        <v>0.00884568999999869</v>
      </c>
      <c r="Z79" s="0" t="n">
        <f aca="false">Y79^2</f>
        <v>7.82462315760767E-005</v>
      </c>
    </row>
    <row r="80" customFormat="false" ht="12.8" hidden="false" customHeight="false" outlineLevel="0" collapsed="false">
      <c r="A80" s="0" t="n">
        <v>4.2163265</v>
      </c>
      <c r="B80" s="0" t="n">
        <v>2.10816325</v>
      </c>
      <c r="C80" s="0" t="n">
        <v>6</v>
      </c>
      <c r="D80" s="0" t="n">
        <v>2.05</v>
      </c>
      <c r="E80" s="0" t="n">
        <v>1.57079633</v>
      </c>
      <c r="F80" s="0" t="n">
        <v>1.25663706</v>
      </c>
      <c r="G80" s="0" t="n">
        <v>1.08375197</v>
      </c>
      <c r="H80" s="1" t="n">
        <f aca="false">A80*0.529177249</f>
        <v>2.2311840581558</v>
      </c>
      <c r="I80" s="1" t="n">
        <f aca="false">B80*0.529177249</f>
        <v>1.1155920290779</v>
      </c>
      <c r="J80" s="1" t="n">
        <f aca="false">C80*0.529177249</f>
        <v>3.175063494</v>
      </c>
      <c r="K80" s="1" t="n">
        <f aca="false">D80*0.529177249</f>
        <v>1.08481336045</v>
      </c>
      <c r="L80" s="1" t="n">
        <f aca="false">E80*180/3.14159265358979</f>
        <v>90.000000183639</v>
      </c>
      <c r="M80" s="1" t="n">
        <f aca="false">F80*180/3.14159265358979</f>
        <v>71.9999999177281</v>
      </c>
      <c r="N80" s="1" t="n">
        <f aca="false">H80-0.5*K80*SIN(E80)*COS(F80)</f>
        <v>2.06357117536304</v>
      </c>
      <c r="O80" s="1" t="n">
        <f aca="false">I80-0.5*K80*SIN(E80)*SIN(F80)</f>
        <v>0.59973262160857</v>
      </c>
      <c r="P80" s="1" t="n">
        <f aca="false">J80-0.5*K80*COS(E80)</f>
        <v>3.17506349573847</v>
      </c>
      <c r="Q80" s="1" t="n">
        <f aca="false">H80+0.5*K80*SIN(E80)*COS(F80)</f>
        <v>2.39879694094855</v>
      </c>
      <c r="R80" s="1" t="n">
        <f aca="false">I80+0.5*K80*SIN(E80)*SIN(F80)</f>
        <v>1.63145143654723</v>
      </c>
      <c r="S80" s="1" t="n">
        <f aca="false">J80+0.5*K80*COS(E80)</f>
        <v>3.17506349226153</v>
      </c>
      <c r="T80" s="0" t="n">
        <v>150</v>
      </c>
      <c r="U80" s="2" t="n">
        <v>-47.485445</v>
      </c>
      <c r="V80" s="2" t="n">
        <v>-48.560305</v>
      </c>
      <c r="W80" s="0" t="n">
        <f aca="false">U80-V80</f>
        <v>1.07486</v>
      </c>
      <c r="X80" s="0" t="n">
        <f aca="false">G80-W80</f>
        <v>0.00889196999999897</v>
      </c>
      <c r="Y80" s="0" t="n">
        <f aca="false">ABS(G80-W80)</f>
        <v>0.00889196999999897</v>
      </c>
      <c r="Z80" s="0" t="n">
        <f aca="false">Y80^2</f>
        <v>7.90671304808817E-005</v>
      </c>
    </row>
    <row r="81" customFormat="false" ht="12.8" hidden="false" customHeight="false" outlineLevel="0" collapsed="false">
      <c r="A81" s="0" t="n">
        <v>0.70272108</v>
      </c>
      <c r="B81" s="0" t="n">
        <v>1.40544217</v>
      </c>
      <c r="C81" s="0" t="n">
        <v>2.7</v>
      </c>
      <c r="D81" s="0" t="n">
        <v>1.45</v>
      </c>
      <c r="E81" s="0" t="n">
        <v>1.57079633</v>
      </c>
      <c r="F81" s="0" t="n">
        <v>5.02654825</v>
      </c>
      <c r="G81" s="0" t="n">
        <v>1.08633003</v>
      </c>
      <c r="H81" s="1" t="n">
        <f aca="false">A81*0.529177249</f>
        <v>0.371864007928709</v>
      </c>
      <c r="I81" s="1" t="n">
        <f aca="false">B81*0.529177249</f>
        <v>0.74372802114919</v>
      </c>
      <c r="J81" s="1" t="n">
        <f aca="false">C81*0.529177249</f>
        <v>1.4287785723</v>
      </c>
      <c r="K81" s="1" t="n">
        <f aca="false">D81*0.529177249</f>
        <v>0.76730701105</v>
      </c>
      <c r="L81" s="1" t="n">
        <f aca="false">E81*180/3.14159265358979</f>
        <v>90.000000183639</v>
      </c>
      <c r="M81" s="1" t="n">
        <f aca="false">F81*180/3.14159265358979</f>
        <v>288.00000024387</v>
      </c>
      <c r="N81" s="1" t="n">
        <f aca="false">H81-0.5*K81*SIN(E81)*COS(F81)</f>
        <v>0.253308553216927</v>
      </c>
      <c r="O81" s="1" t="n">
        <f aca="false">I81-0.5*K81*SIN(E81)*SIN(F81)</f>
        <v>1.10860418707361</v>
      </c>
      <c r="P81" s="1" t="n">
        <f aca="false">J81-0.5*K81*COS(E81)</f>
        <v>1.42877857352965</v>
      </c>
      <c r="Q81" s="1" t="n">
        <f aca="false">H81+0.5*K81*SIN(E81)*COS(F81)</f>
        <v>0.490419462640491</v>
      </c>
      <c r="R81" s="1" t="n">
        <f aca="false">I81+0.5*K81*SIN(E81)*SIN(F81)</f>
        <v>0.378851855224772</v>
      </c>
      <c r="S81" s="1" t="n">
        <f aca="false">J81+0.5*K81*COS(E81)</f>
        <v>1.42877857107035</v>
      </c>
      <c r="T81" s="0" t="n">
        <v>151</v>
      </c>
      <c r="U81" s="2" t="n">
        <v>-47.242705</v>
      </c>
      <c r="V81" s="2" t="n">
        <v>-48.560305</v>
      </c>
      <c r="W81" s="0" t="n">
        <f aca="false">U81-V81</f>
        <v>1.3176</v>
      </c>
      <c r="X81" s="0" t="n">
        <f aca="false">G81-W81</f>
        <v>-0.231269969999999</v>
      </c>
      <c r="Y81" s="0" t="n">
        <f aca="false">ABS(G81-W81)</f>
        <v>0.231269969999999</v>
      </c>
      <c r="Z81" s="0" t="n">
        <f aca="false">Y81^2</f>
        <v>0.0534857990238003</v>
      </c>
    </row>
    <row r="82" customFormat="false" ht="12.8" hidden="false" customHeight="false" outlineLevel="0" collapsed="false">
      <c r="A82" s="0" t="n">
        <v>3.51360542</v>
      </c>
      <c r="B82" s="0" t="n">
        <v>2.81088433</v>
      </c>
      <c r="C82" s="0" t="n">
        <v>4.5</v>
      </c>
      <c r="D82" s="0" t="n">
        <v>2.05</v>
      </c>
      <c r="E82" s="0" t="n">
        <v>0.58078698</v>
      </c>
      <c r="F82" s="0" t="n">
        <v>1.88495559</v>
      </c>
      <c r="G82" s="0" t="n">
        <v>1.09116462</v>
      </c>
      <c r="H82" s="1" t="n">
        <f aca="false">A82*0.529177249</f>
        <v>1.85932005022709</v>
      </c>
      <c r="I82" s="1" t="n">
        <f aca="false">B82*0.529177249</f>
        <v>1.48745603700661</v>
      </c>
      <c r="J82" s="1" t="n">
        <f aca="false">C82*0.529177249</f>
        <v>2.3812976205</v>
      </c>
      <c r="K82" s="1" t="n">
        <f aca="false">D82*0.529177249</f>
        <v>1.08481336045</v>
      </c>
      <c r="L82" s="1" t="n">
        <f aca="false">E82*180/3.14159265358979</f>
        <v>33.276642750149</v>
      </c>
      <c r="M82" s="1" t="n">
        <f aca="false">F82*180/3.14159265358979</f>
        <v>107.999999876592</v>
      </c>
      <c r="N82" s="1" t="n">
        <f aca="false">H82-0.5*K82*SIN(E82)*COS(F82)</f>
        <v>1.9512862287438</v>
      </c>
      <c r="O82" s="1" t="n">
        <f aca="false">I82-0.5*K82*SIN(E82)*SIN(F82)</f>
        <v>1.20441324133446</v>
      </c>
      <c r="P82" s="1" t="n">
        <f aca="false">J82-0.5*K82*COS(E82)</f>
        <v>1.92782876315715</v>
      </c>
      <c r="Q82" s="1" t="n">
        <f aca="false">H82+0.5*K82*SIN(E82)*COS(F82)</f>
        <v>1.76735387171038</v>
      </c>
      <c r="R82" s="1" t="n">
        <f aca="false">I82+0.5*K82*SIN(E82)*SIN(F82)</f>
        <v>1.77049883267876</v>
      </c>
      <c r="S82" s="1" t="n">
        <f aca="false">J82+0.5*K82*COS(E82)</f>
        <v>2.83476647784285</v>
      </c>
      <c r="T82" s="0" t="n">
        <v>152</v>
      </c>
      <c r="U82" s="2" t="n">
        <v>-47.49031</v>
      </c>
      <c r="V82" s="2" t="n">
        <v>-48.560305</v>
      </c>
      <c r="W82" s="0" t="n">
        <f aca="false">U82-V82</f>
        <v>1.069995</v>
      </c>
      <c r="X82" s="0" t="n">
        <f aca="false">G82-W82</f>
        <v>0.0211696200000013</v>
      </c>
      <c r="Y82" s="0" t="n">
        <f aca="false">ABS(G82-W82)</f>
        <v>0.0211696200000013</v>
      </c>
      <c r="Z82" s="0" t="n">
        <f aca="false">Y82^2</f>
        <v>0.000448152810944456</v>
      </c>
    </row>
    <row r="83" customFormat="false" ht="12.8" hidden="false" customHeight="false" outlineLevel="0" collapsed="false">
      <c r="A83" s="0" t="n">
        <v>0</v>
      </c>
      <c r="B83" s="0" t="n">
        <v>0</v>
      </c>
      <c r="C83" s="0" t="n">
        <v>3.5</v>
      </c>
      <c r="D83" s="0" t="n">
        <v>1.3</v>
      </c>
      <c r="E83" s="0" t="n">
        <v>0.58078698</v>
      </c>
      <c r="F83" s="0" t="n">
        <v>2.51327412</v>
      </c>
      <c r="G83" s="0" t="n">
        <v>1.0961385</v>
      </c>
      <c r="H83" s="1" t="n">
        <f aca="false">A83*0.529177249</f>
        <v>0</v>
      </c>
      <c r="I83" s="1" t="n">
        <f aca="false">B83*0.529177249</f>
        <v>0</v>
      </c>
      <c r="J83" s="1" t="n">
        <f aca="false">C83*0.529177249</f>
        <v>1.8521203715</v>
      </c>
      <c r="K83" s="1" t="n">
        <f aca="false">D83*0.529177249</f>
        <v>0.6879304237</v>
      </c>
      <c r="L83" s="1" t="n">
        <f aca="false">E83*180/3.14159265358979</f>
        <v>33.276642750149</v>
      </c>
      <c r="M83" s="1" t="n">
        <f aca="false">F83*180/3.14159265358979</f>
        <v>143.999999835456</v>
      </c>
      <c r="N83" s="1" t="n">
        <f aca="false">H83-0.5*K83*SIN(E83)*COS(F83)</f>
        <v>0.152683783875913</v>
      </c>
      <c r="O83" s="1" t="n">
        <f aca="false">I83-0.5*K83*SIN(E83)*SIN(F83)</f>
        <v>-0.110931262992572</v>
      </c>
      <c r="P83" s="1" t="n">
        <f aca="false">J83-0.5*K83*COS(E83)</f>
        <v>1.56455475464843</v>
      </c>
      <c r="Q83" s="1" t="n">
        <f aca="false">H83+0.5*K83*SIN(E83)*COS(F83)</f>
        <v>-0.152683783875913</v>
      </c>
      <c r="R83" s="1" t="n">
        <f aca="false">I83+0.5*K83*SIN(E83)*SIN(F83)</f>
        <v>0.110931262992572</v>
      </c>
      <c r="S83" s="1" t="n">
        <f aca="false">J83+0.5*K83*COS(E83)</f>
        <v>2.13968598835157</v>
      </c>
      <c r="T83" s="0" t="n">
        <v>153</v>
      </c>
      <c r="U83" s="2" t="n">
        <v>-47.473727</v>
      </c>
      <c r="V83" s="2" t="n">
        <v>-48.560305</v>
      </c>
      <c r="W83" s="0" t="n">
        <f aca="false">U83-V83</f>
        <v>1.086578</v>
      </c>
      <c r="X83" s="0" t="n">
        <f aca="false">G83-W83</f>
        <v>0.00956049999999697</v>
      </c>
      <c r="Y83" s="0" t="n">
        <f aca="false">ABS(G83-W83)</f>
        <v>0.00956049999999697</v>
      </c>
      <c r="Z83" s="0" t="n">
        <f aca="false">Y83^2</f>
        <v>9.14031602499421E-005</v>
      </c>
    </row>
    <row r="84" customFormat="false" ht="12.8" hidden="false" customHeight="false" outlineLevel="0" collapsed="false">
      <c r="A84" s="0" t="n">
        <v>2.10816325</v>
      </c>
      <c r="B84" s="0" t="n">
        <v>2.81088433</v>
      </c>
      <c r="C84" s="0" t="n">
        <v>5.1</v>
      </c>
      <c r="D84" s="0" t="n">
        <v>2.05</v>
      </c>
      <c r="E84" s="0" t="n">
        <v>0.91047403</v>
      </c>
      <c r="F84" s="0" t="n">
        <v>3.14159265</v>
      </c>
      <c r="G84" s="0" t="n">
        <v>1.0980653</v>
      </c>
      <c r="H84" s="1" t="n">
        <f aca="false">A84*0.529177249</f>
        <v>1.1155920290779</v>
      </c>
      <c r="I84" s="1" t="n">
        <f aca="false">B84*0.529177249</f>
        <v>1.48745603700661</v>
      </c>
      <c r="J84" s="1" t="n">
        <f aca="false">C84*0.529177249</f>
        <v>2.6988039699</v>
      </c>
      <c r="K84" s="1" t="n">
        <f aca="false">D84*0.529177249</f>
        <v>1.08481336045</v>
      </c>
      <c r="L84" s="1" t="n">
        <f aca="false">E84*180/3.14159265358979</f>
        <v>52.1663192752676</v>
      </c>
      <c r="M84" s="1" t="n">
        <f aca="false">F84*180/3.14159265358979</f>
        <v>179.99999979432</v>
      </c>
      <c r="N84" s="1" t="n">
        <f aca="false">H84-0.5*K84*SIN(E84)*COS(F84)</f>
        <v>1.54398188791919</v>
      </c>
      <c r="O84" s="1" t="n">
        <f aca="false">I84-0.5*K84*SIN(E84)*SIN(F84)</f>
        <v>1.48745603546878</v>
      </c>
      <c r="P84" s="1" t="n">
        <f aca="false">J84-0.5*K84*COS(E84)</f>
        <v>2.36610720767553</v>
      </c>
      <c r="Q84" s="1" t="n">
        <f aca="false">H84+0.5*K84*SIN(E84)*COS(F84)</f>
        <v>0.687202170236609</v>
      </c>
      <c r="R84" s="1" t="n">
        <f aca="false">I84+0.5*K84*SIN(E84)*SIN(F84)</f>
        <v>1.48745603854444</v>
      </c>
      <c r="S84" s="1" t="n">
        <f aca="false">J84+0.5*K84*COS(E84)</f>
        <v>3.03150073212447</v>
      </c>
      <c r="T84" s="0" t="n">
        <v>154</v>
      </c>
      <c r="U84" s="2" t="n">
        <v>-47.480203</v>
      </c>
      <c r="V84" s="2" t="n">
        <v>-48.560305</v>
      </c>
      <c r="W84" s="0" t="n">
        <f aca="false">U84-V84</f>
        <v>1.080102</v>
      </c>
      <c r="X84" s="0" t="n">
        <f aca="false">G84-W84</f>
        <v>0.0179633000000035</v>
      </c>
      <c r="Y84" s="0" t="n">
        <f aca="false">ABS(G84-W84)</f>
        <v>0.0179633000000035</v>
      </c>
      <c r="Z84" s="0" t="n">
        <f aca="false">Y84^2</f>
        <v>0.000322680146890124</v>
      </c>
    </row>
    <row r="85" customFormat="false" ht="12.8" hidden="false" customHeight="false" outlineLevel="0" collapsed="false">
      <c r="A85" s="0" t="n">
        <v>2.10816325</v>
      </c>
      <c r="B85" s="0" t="n">
        <v>4.2163265</v>
      </c>
      <c r="C85" s="0" t="n">
        <v>4.3</v>
      </c>
      <c r="D85" s="0" t="n">
        <v>2.05</v>
      </c>
      <c r="E85" s="0" t="n">
        <v>0.58078698</v>
      </c>
      <c r="F85" s="0" t="n">
        <v>3.76991118</v>
      </c>
      <c r="G85" s="0" t="n">
        <v>1.10115337</v>
      </c>
      <c r="H85" s="1" t="n">
        <f aca="false">A85*0.529177249</f>
        <v>1.1155920290779</v>
      </c>
      <c r="I85" s="1" t="n">
        <f aca="false">B85*0.529177249</f>
        <v>2.2311840581558</v>
      </c>
      <c r="J85" s="1" t="n">
        <f aca="false">C85*0.529177249</f>
        <v>2.2754621707</v>
      </c>
      <c r="K85" s="1" t="n">
        <f aca="false">D85*0.529177249</f>
        <v>1.08481336045</v>
      </c>
      <c r="L85" s="1" t="n">
        <f aca="false">E85*180/3.14159265358979</f>
        <v>33.276642750149</v>
      </c>
      <c r="M85" s="1" t="n">
        <f aca="false">F85*180/3.14159265358979</f>
        <v>215.999999753184</v>
      </c>
      <c r="N85" s="1" t="n">
        <f aca="false">H85-0.5*K85*SIN(E85)*COS(F85)</f>
        <v>1.35636261259969</v>
      </c>
      <c r="O85" s="1" t="n">
        <f aca="false">I85-0.5*K85*SIN(E85)*SIN(F85)</f>
        <v>2.40611412499237</v>
      </c>
      <c r="P85" s="1" t="n">
        <f aca="false">J85-0.5*K85*COS(E85)</f>
        <v>1.82199331335715</v>
      </c>
      <c r="Q85" s="1" t="n">
        <f aca="false">H85+0.5*K85*SIN(E85)*COS(F85)</f>
        <v>0.874821445556111</v>
      </c>
      <c r="R85" s="1" t="n">
        <f aca="false">I85+0.5*K85*SIN(E85)*SIN(F85)</f>
        <v>2.05625399131922</v>
      </c>
      <c r="S85" s="1" t="n">
        <f aca="false">J85+0.5*K85*COS(E85)</f>
        <v>2.72893102804285</v>
      </c>
      <c r="T85" s="0" t="n">
        <v>155</v>
      </c>
      <c r="U85" s="2" t="n">
        <v>-47.42832</v>
      </c>
      <c r="V85" s="2" t="n">
        <v>-48.560305</v>
      </c>
      <c r="W85" s="0" t="n">
        <f aca="false">U85-V85</f>
        <v>1.131985</v>
      </c>
      <c r="X85" s="0" t="n">
        <f aca="false">G85-W85</f>
        <v>-0.0308316300000002</v>
      </c>
      <c r="Y85" s="0" t="n">
        <f aca="false">ABS(G85-W85)</f>
        <v>0.0308316300000002</v>
      </c>
      <c r="Z85" s="0" t="n">
        <f aca="false">Y85^2</f>
        <v>0.000950589408456914</v>
      </c>
    </row>
    <row r="86" customFormat="false" ht="12.8" hidden="false" customHeight="false" outlineLevel="0" collapsed="false">
      <c r="A86" s="0" t="n">
        <v>4.91904759</v>
      </c>
      <c r="B86" s="0" t="n">
        <v>2.81088433</v>
      </c>
      <c r="C86" s="0" t="n">
        <v>5.6</v>
      </c>
      <c r="D86" s="0" t="n">
        <v>2.05</v>
      </c>
      <c r="E86" s="0" t="n">
        <v>1.57079633</v>
      </c>
      <c r="F86" s="0" t="n">
        <v>5.65486678</v>
      </c>
      <c r="G86" s="0" t="n">
        <v>1.10557231</v>
      </c>
      <c r="H86" s="1" t="n">
        <f aca="false">A86*0.529177249</f>
        <v>2.60304807137628</v>
      </c>
      <c r="I86" s="1" t="n">
        <f aca="false">B86*0.529177249</f>
        <v>1.48745603700661</v>
      </c>
      <c r="J86" s="1" t="n">
        <f aca="false">C86*0.529177249</f>
        <v>2.9633925944</v>
      </c>
      <c r="K86" s="1" t="n">
        <f aca="false">D86*0.529177249</f>
        <v>1.08481336045</v>
      </c>
      <c r="L86" s="1" t="n">
        <f aca="false">E86*180/3.14159265358979</f>
        <v>90.000000183639</v>
      </c>
      <c r="M86" s="1" t="n">
        <f aca="false">F86*180/3.14159265358979</f>
        <v>324.000000202734</v>
      </c>
      <c r="N86" s="1" t="n">
        <f aca="false">H86-0.5*K86*SIN(E86)*COS(F86)</f>
        <v>2.16423184808366</v>
      </c>
      <c r="O86" s="1" t="n">
        <f aca="false">I86-0.5*K86*SIN(E86)*SIN(F86)</f>
        <v>1.80627468283509</v>
      </c>
      <c r="P86" s="1" t="n">
        <f aca="false">J86-0.5*K86*COS(E86)</f>
        <v>2.96339259613847</v>
      </c>
      <c r="Q86" s="1" t="n">
        <f aca="false">H86+0.5*K86*SIN(E86)*COS(F86)</f>
        <v>3.0418642946689</v>
      </c>
      <c r="R86" s="1" t="n">
        <f aca="false">I86+0.5*K86*SIN(E86)*SIN(F86)</f>
        <v>1.16863739117813</v>
      </c>
      <c r="S86" s="1" t="n">
        <f aca="false">J86+0.5*K86*COS(E86)</f>
        <v>2.96339259266153</v>
      </c>
      <c r="T86" s="0" t="n">
        <v>156</v>
      </c>
      <c r="U86" s="2" t="n">
        <v>-47.464492</v>
      </c>
      <c r="V86" s="2" t="n">
        <v>-48.560305</v>
      </c>
      <c r="W86" s="0" t="n">
        <f aca="false">U86-V86</f>
        <v>1.095813</v>
      </c>
      <c r="X86" s="0" t="n">
        <f aca="false">G86-W86</f>
        <v>0.00975931000000019</v>
      </c>
      <c r="Y86" s="0" t="n">
        <f aca="false">ABS(G86-W86)</f>
        <v>0.00975931000000019</v>
      </c>
      <c r="Z86" s="0" t="n">
        <f aca="false">Y86^2</f>
        <v>9.52441316761037E-005</v>
      </c>
    </row>
    <row r="87" customFormat="false" ht="12.8" hidden="false" customHeight="false" outlineLevel="0" collapsed="false">
      <c r="A87" s="0" t="n">
        <v>0</v>
      </c>
      <c r="B87" s="0" t="n">
        <v>3.51360542</v>
      </c>
      <c r="C87" s="0" t="n">
        <v>3.1</v>
      </c>
      <c r="D87" s="0" t="n">
        <v>1.9</v>
      </c>
      <c r="E87" s="0" t="n">
        <v>0.58078698</v>
      </c>
      <c r="F87" s="0" t="n">
        <v>0.62831853</v>
      </c>
      <c r="G87" s="0" t="n">
        <v>1.10998801</v>
      </c>
      <c r="H87" s="1" t="n">
        <f aca="false">A87*0.529177249</f>
        <v>0</v>
      </c>
      <c r="I87" s="1" t="n">
        <f aca="false">B87*0.529177249</f>
        <v>1.85932005022709</v>
      </c>
      <c r="J87" s="1" t="n">
        <f aca="false">C87*0.529177249</f>
        <v>1.6404494719</v>
      </c>
      <c r="K87" s="1" t="n">
        <f aca="false">D87*0.529177249</f>
        <v>1.0054367731</v>
      </c>
      <c r="L87" s="1" t="n">
        <f aca="false">E87*180/3.14159265358979</f>
        <v>33.276642750149</v>
      </c>
      <c r="M87" s="1" t="n">
        <f aca="false">F87*180/3.14159265358979</f>
        <v>35.999999958864</v>
      </c>
      <c r="N87" s="1" t="n">
        <f aca="false">H87-0.5*K87*SIN(E87)*COS(F87)</f>
        <v>-0.223153223169887</v>
      </c>
      <c r="O87" s="1" t="n">
        <f aca="false">I87-0.5*K87*SIN(E87)*SIN(F87)</f>
        <v>1.69718974357748</v>
      </c>
      <c r="P87" s="1" t="n">
        <f aca="false">J87-0.5*K87*COS(E87)</f>
        <v>1.2201612626554</v>
      </c>
      <c r="Q87" s="1" t="n">
        <f aca="false">H87+0.5*K87*SIN(E87)*COS(F87)</f>
        <v>0.223153223169887</v>
      </c>
      <c r="R87" s="1" t="n">
        <f aca="false">I87+0.5*K87*SIN(E87)*SIN(F87)</f>
        <v>2.0214503568767</v>
      </c>
      <c r="S87" s="1" t="n">
        <f aca="false">J87+0.5*K87*COS(E87)</f>
        <v>2.0607376811446</v>
      </c>
      <c r="T87" s="0" t="n">
        <v>157</v>
      </c>
      <c r="U87" s="2" t="n">
        <v>-47.470115</v>
      </c>
      <c r="V87" s="2" t="n">
        <v>-48.560305</v>
      </c>
      <c r="W87" s="0" t="n">
        <f aca="false">U87-V87</f>
        <v>1.09019</v>
      </c>
      <c r="X87" s="0" t="n">
        <f aca="false">G87-W87</f>
        <v>0.0197980100000001</v>
      </c>
      <c r="Y87" s="0" t="n">
        <f aca="false">ABS(G87-W87)</f>
        <v>0.0197980100000001</v>
      </c>
      <c r="Z87" s="0" t="n">
        <f aca="false">Y87^2</f>
        <v>0.000391961199960106</v>
      </c>
    </row>
    <row r="88" customFormat="false" ht="12.8" hidden="false" customHeight="false" outlineLevel="0" collapsed="false">
      <c r="A88" s="0" t="n">
        <v>2.10816325</v>
      </c>
      <c r="B88" s="0" t="n">
        <v>0.70272108</v>
      </c>
      <c r="C88" s="0" t="n">
        <v>4.9</v>
      </c>
      <c r="D88" s="0" t="n">
        <v>2.05</v>
      </c>
      <c r="E88" s="0" t="n">
        <v>0.91047403</v>
      </c>
      <c r="F88" s="0" t="n">
        <v>1.88495559</v>
      </c>
      <c r="G88" s="0" t="n">
        <v>1.11288215</v>
      </c>
      <c r="H88" s="1" t="n">
        <f aca="false">A88*0.529177249</f>
        <v>1.1155920290779</v>
      </c>
      <c r="I88" s="1" t="n">
        <f aca="false">B88*0.529177249</f>
        <v>0.371864007928709</v>
      </c>
      <c r="J88" s="1" t="n">
        <f aca="false">C88*0.529177249</f>
        <v>2.5929685201</v>
      </c>
      <c r="K88" s="1" t="n">
        <f aca="false">D88*0.529177249</f>
        <v>1.08481336045</v>
      </c>
      <c r="L88" s="1" t="n">
        <f aca="false">E88*180/3.14159265358979</f>
        <v>52.1663192752676</v>
      </c>
      <c r="M88" s="1" t="n">
        <f aca="false">F88*180/3.14159265358979</f>
        <v>107.999999876592</v>
      </c>
      <c r="N88" s="1" t="n">
        <f aca="false">H88-0.5*K88*SIN(E88)*COS(F88)</f>
        <v>1.2479717748002</v>
      </c>
      <c r="O88" s="1" t="n">
        <f aca="false">I88-0.5*K88*SIN(E88)*SIN(F88)</f>
        <v>-0.0355589591221909</v>
      </c>
      <c r="P88" s="1" t="n">
        <f aca="false">J88-0.5*K88*COS(E88)</f>
        <v>2.26027175787553</v>
      </c>
      <c r="Q88" s="1" t="n">
        <f aca="false">H88+0.5*K88*SIN(E88)*COS(F88)</f>
        <v>0.983212283355594</v>
      </c>
      <c r="R88" s="1" t="n">
        <f aca="false">I88+0.5*K88*SIN(E88)*SIN(F88)</f>
        <v>0.779286974979609</v>
      </c>
      <c r="S88" s="1" t="n">
        <f aca="false">J88+0.5*K88*COS(E88)</f>
        <v>2.92566528232447</v>
      </c>
      <c r="T88" s="0" t="n">
        <v>158</v>
      </c>
      <c r="U88" s="2" t="n">
        <v>-47.469953</v>
      </c>
      <c r="V88" s="2" t="n">
        <v>-48.560305</v>
      </c>
      <c r="W88" s="0" t="n">
        <f aca="false">U88-V88</f>
        <v>1.090352</v>
      </c>
      <c r="X88" s="0" t="n">
        <f aca="false">G88-W88</f>
        <v>0.022530149999997</v>
      </c>
      <c r="Y88" s="0" t="n">
        <f aca="false">ABS(G88-W88)</f>
        <v>0.022530149999997</v>
      </c>
      <c r="Z88" s="0" t="n">
        <f aca="false">Y88^2</f>
        <v>0.000507607659022366</v>
      </c>
    </row>
    <row r="89" customFormat="false" ht="12.8" hidden="false" customHeight="false" outlineLevel="0" collapsed="false">
      <c r="A89" s="0" t="n">
        <v>2.10816325</v>
      </c>
      <c r="B89" s="0" t="n">
        <v>1.40544217</v>
      </c>
      <c r="C89" s="0" t="n">
        <v>4.9</v>
      </c>
      <c r="D89" s="0" t="n">
        <v>2.05</v>
      </c>
      <c r="E89" s="0" t="n">
        <v>0.91047403</v>
      </c>
      <c r="F89" s="0" t="n">
        <v>5.02654825</v>
      </c>
      <c r="G89" s="0" t="n">
        <v>1.11432074</v>
      </c>
      <c r="H89" s="1" t="n">
        <f aca="false">A89*0.529177249</f>
        <v>1.1155920290779</v>
      </c>
      <c r="I89" s="1" t="n">
        <f aca="false">B89*0.529177249</f>
        <v>0.74372802114919</v>
      </c>
      <c r="J89" s="1" t="n">
        <f aca="false">C89*0.529177249</f>
        <v>2.5929685201</v>
      </c>
      <c r="K89" s="1" t="n">
        <f aca="false">D89*0.529177249</f>
        <v>1.08481336045</v>
      </c>
      <c r="L89" s="1" t="n">
        <f aca="false">E89*180/3.14159265358979</f>
        <v>52.1663192752676</v>
      </c>
      <c r="M89" s="1" t="n">
        <f aca="false">F89*180/3.14159265358979</f>
        <v>288.00000024387</v>
      </c>
      <c r="N89" s="1" t="n">
        <f aca="false">H89-0.5*K89*SIN(E89)*COS(F89)</f>
        <v>0.983212280743929</v>
      </c>
      <c r="O89" s="1" t="n">
        <f aca="false">I89-0.5*K89*SIN(E89)*SIN(F89)</f>
        <v>1.15115098735151</v>
      </c>
      <c r="P89" s="1" t="n">
        <f aca="false">J89-0.5*K89*COS(E89)</f>
        <v>2.26027175787553</v>
      </c>
      <c r="Q89" s="1" t="n">
        <f aca="false">H89+0.5*K89*SIN(E89)*COS(F89)</f>
        <v>1.24797177741187</v>
      </c>
      <c r="R89" s="1" t="n">
        <f aca="false">I89+0.5*K89*SIN(E89)*SIN(F89)</f>
        <v>0.336305054946872</v>
      </c>
      <c r="S89" s="1" t="n">
        <f aca="false">J89+0.5*K89*COS(E89)</f>
        <v>2.92566528232447</v>
      </c>
      <c r="T89" s="0" t="n">
        <v>159</v>
      </c>
      <c r="U89" s="2" t="n">
        <v>-47.465987</v>
      </c>
      <c r="V89" s="2" t="n">
        <v>-48.560305</v>
      </c>
      <c r="W89" s="0" t="n">
        <f aca="false">U89-V89</f>
        <v>1.094318</v>
      </c>
      <c r="X89" s="0" t="n">
        <f aca="false">G89-W89</f>
        <v>0.0200027399999987</v>
      </c>
      <c r="Y89" s="0" t="n">
        <f aca="false">ABS(G89-W89)</f>
        <v>0.0200027399999987</v>
      </c>
      <c r="Z89" s="0" t="n">
        <f aca="false">Y89^2</f>
        <v>0.000400109607507547</v>
      </c>
    </row>
    <row r="90" customFormat="false" ht="12.8" hidden="false" customHeight="false" outlineLevel="0" collapsed="false">
      <c r="A90" s="0" t="n">
        <v>4.91904759</v>
      </c>
      <c r="B90" s="0" t="n">
        <v>0.70272108</v>
      </c>
      <c r="C90" s="0" t="n">
        <v>4.3</v>
      </c>
      <c r="D90" s="0" t="n">
        <v>2.05</v>
      </c>
      <c r="E90" s="0" t="n">
        <v>1.24057392</v>
      </c>
      <c r="F90" s="0" t="n">
        <v>5.02654825</v>
      </c>
      <c r="G90" s="0" t="n">
        <v>1.11458932</v>
      </c>
      <c r="H90" s="1" t="n">
        <f aca="false">A90*0.529177249</f>
        <v>2.60304807137628</v>
      </c>
      <c r="I90" s="1" t="n">
        <f aca="false">B90*0.529177249</f>
        <v>0.371864007928709</v>
      </c>
      <c r="J90" s="1" t="n">
        <f aca="false">C90*0.529177249</f>
        <v>2.2754621707</v>
      </c>
      <c r="K90" s="1" t="n">
        <f aca="false">D90*0.529177249</f>
        <v>1.08481336045</v>
      </c>
      <c r="L90" s="1" t="n">
        <f aca="false">E90*180/3.14159265358979</f>
        <v>71.0796497900003</v>
      </c>
      <c r="M90" s="1" t="n">
        <f aca="false">F90*180/3.14159265358979</f>
        <v>288.00000024387</v>
      </c>
      <c r="N90" s="1" t="n">
        <f aca="false">H90-0.5*K90*SIN(E90)*COS(F90)</f>
        <v>2.44449126923393</v>
      </c>
      <c r="O90" s="1" t="n">
        <f aca="false">I90-0.5*K90*SIN(E90)*SIN(F90)</f>
        <v>0.859851660522045</v>
      </c>
      <c r="P90" s="1" t="n">
        <f aca="false">J90-0.5*K90*COS(E90)</f>
        <v>2.09958494601317</v>
      </c>
      <c r="Q90" s="1" t="n">
        <f aca="false">H90+0.5*K90*SIN(E90)*COS(F90)</f>
        <v>2.76160487351863</v>
      </c>
      <c r="R90" s="1" t="n">
        <f aca="false">I90+0.5*K90*SIN(E90)*SIN(F90)</f>
        <v>-0.116123644664627</v>
      </c>
      <c r="S90" s="1" t="n">
        <f aca="false">J90+0.5*K90*COS(E90)</f>
        <v>2.45133939538683</v>
      </c>
      <c r="T90" s="0" t="n">
        <v>160</v>
      </c>
      <c r="U90" s="2" t="n">
        <v>-47.457305</v>
      </c>
      <c r="V90" s="2" t="n">
        <v>-48.560305</v>
      </c>
      <c r="W90" s="0" t="n">
        <f aca="false">U90-V90</f>
        <v>1.103</v>
      </c>
      <c r="X90" s="0" t="n">
        <f aca="false">G90-W90</f>
        <v>0.0115893199999986</v>
      </c>
      <c r="Y90" s="0" t="n">
        <f aca="false">ABS(G90-W90)</f>
        <v>0.0115893199999986</v>
      </c>
      <c r="Z90" s="0" t="n">
        <f aca="false">Y90^2</f>
        <v>0.000134312338062367</v>
      </c>
    </row>
    <row r="91" customFormat="false" ht="12.8" hidden="false" customHeight="false" outlineLevel="0" collapsed="false">
      <c r="A91" s="0" t="n">
        <v>4.2163265</v>
      </c>
      <c r="B91" s="0" t="n">
        <v>0.70272108</v>
      </c>
      <c r="C91" s="0" t="n">
        <v>3.1</v>
      </c>
      <c r="D91" s="0" t="n">
        <v>1.9</v>
      </c>
      <c r="E91" s="0" t="n">
        <v>1.57079633</v>
      </c>
      <c r="F91" s="0" t="n">
        <v>3.14159265</v>
      </c>
      <c r="G91" s="0" t="n">
        <v>1.11507309</v>
      </c>
      <c r="H91" s="1" t="n">
        <f aca="false">A91*0.529177249</f>
        <v>2.2311840581558</v>
      </c>
      <c r="I91" s="1" t="n">
        <f aca="false">B91*0.529177249</f>
        <v>0.371864007928709</v>
      </c>
      <c r="J91" s="1" t="n">
        <f aca="false">C91*0.529177249</f>
        <v>1.6404494719</v>
      </c>
      <c r="K91" s="1" t="n">
        <f aca="false">D91*0.529177249</f>
        <v>1.0054367731</v>
      </c>
      <c r="L91" s="1" t="n">
        <f aca="false">E91*180/3.14159265358979</f>
        <v>90.000000183639</v>
      </c>
      <c r="M91" s="1" t="n">
        <f aca="false">F91*180/3.14159265358979</f>
        <v>179.99999979432</v>
      </c>
      <c r="N91" s="1" t="n">
        <f aca="false">H91-0.5*K91*SIN(E91)*COS(F91)</f>
        <v>2.7339024447058</v>
      </c>
      <c r="O91" s="1" t="n">
        <f aca="false">I91-0.5*K91*SIN(E91)*SIN(F91)</f>
        <v>0.371864006124054</v>
      </c>
      <c r="P91" s="1" t="n">
        <f aca="false">J91-0.5*K91*COS(E91)</f>
        <v>1.64044947351126</v>
      </c>
      <c r="Q91" s="1" t="n">
        <f aca="false">H91+0.5*K91*SIN(E91)*COS(F91)</f>
        <v>1.7284656716058</v>
      </c>
      <c r="R91" s="1" t="n">
        <f aca="false">I91+0.5*K91*SIN(E91)*SIN(F91)</f>
        <v>0.371864009733364</v>
      </c>
      <c r="S91" s="1" t="n">
        <f aca="false">J91+0.5*K91*COS(E91)</f>
        <v>1.64044947028874</v>
      </c>
      <c r="T91" s="0" t="n">
        <v>161</v>
      </c>
      <c r="U91" s="2" t="n">
        <v>-47.478371</v>
      </c>
      <c r="V91" s="2" t="n">
        <v>-48.560305</v>
      </c>
      <c r="W91" s="0" t="n">
        <f aca="false">U91-V91</f>
        <v>1.081934</v>
      </c>
      <c r="X91" s="0" t="n">
        <f aca="false">G91-W91</f>
        <v>0.0331390900000033</v>
      </c>
      <c r="Y91" s="0" t="n">
        <f aca="false">ABS(G91-W91)</f>
        <v>0.0331390900000033</v>
      </c>
      <c r="Z91" s="0" t="n">
        <f aca="false">Y91^2</f>
        <v>0.00109819928602832</v>
      </c>
    </row>
    <row r="92" customFormat="false" ht="12.8" hidden="false" customHeight="false" outlineLevel="0" collapsed="false">
      <c r="A92" s="0" t="n">
        <v>0.70272108</v>
      </c>
      <c r="B92" s="0" t="n">
        <v>4.2163265</v>
      </c>
      <c r="C92" s="0" t="n">
        <v>3.3</v>
      </c>
      <c r="D92" s="0" t="n">
        <v>1.3</v>
      </c>
      <c r="E92" s="0" t="n">
        <v>0.58078698</v>
      </c>
      <c r="F92" s="0" t="n">
        <v>0</v>
      </c>
      <c r="G92" s="0" t="n">
        <v>1.11923229</v>
      </c>
      <c r="H92" s="1" t="n">
        <f aca="false">A92*0.529177249</f>
        <v>0.371864007928709</v>
      </c>
      <c r="I92" s="1" t="n">
        <f aca="false">B92*0.529177249</f>
        <v>2.2311840581558</v>
      </c>
      <c r="J92" s="1" t="n">
        <f aca="false">C92*0.529177249</f>
        <v>1.7462849217</v>
      </c>
      <c r="K92" s="1" t="n">
        <f aca="false">D92*0.529177249</f>
        <v>0.6879304237</v>
      </c>
      <c r="L92" s="1" t="n">
        <f aca="false">E92*180/3.14159265358979</f>
        <v>33.276642750149</v>
      </c>
      <c r="M92" s="1" t="n">
        <f aca="false">F92*180/3.14159265358979</f>
        <v>0</v>
      </c>
      <c r="N92" s="1" t="n">
        <f aca="false">H92-0.5*K92*SIN(E92)*COS(F92)</f>
        <v>0.183136471602412</v>
      </c>
      <c r="O92" s="1" t="n">
        <f aca="false">I92-0.5*K92*SIN(E92)*SIN(F92)</f>
        <v>2.2311840581558</v>
      </c>
      <c r="P92" s="1" t="n">
        <f aca="false">J92-0.5*K92*COS(E92)</f>
        <v>1.45871930484843</v>
      </c>
      <c r="Q92" s="1" t="n">
        <f aca="false">H92+0.5*K92*SIN(E92)*COS(F92)</f>
        <v>0.560591544255006</v>
      </c>
      <c r="R92" s="1" t="n">
        <f aca="false">I92+0.5*K92*SIN(E92)*SIN(F92)</f>
        <v>2.2311840581558</v>
      </c>
      <c r="S92" s="1" t="n">
        <f aca="false">J92+0.5*K92*COS(E92)</f>
        <v>2.03385053855157</v>
      </c>
      <c r="T92" s="0" t="n">
        <v>162</v>
      </c>
      <c r="U92" s="2" t="n">
        <v>-47.831132</v>
      </c>
      <c r="V92" s="2" t="n">
        <v>-48.560305</v>
      </c>
      <c r="W92" s="0" t="n">
        <f aca="false">U92-V92</f>
        <v>0.729173000000003</v>
      </c>
      <c r="X92" s="0" t="n">
        <f aca="false">G92-W92</f>
        <v>0.390059289999997</v>
      </c>
      <c r="Y92" s="0" t="n">
        <f aca="false">ABS(G92-W92)</f>
        <v>0.390059289999997</v>
      </c>
      <c r="Z92" s="0" t="n">
        <f aca="false">Y92^2</f>
        <v>0.152146249715302</v>
      </c>
    </row>
    <row r="93" customFormat="false" ht="12.8" hidden="false" customHeight="false" outlineLevel="0" collapsed="false">
      <c r="A93" s="0" t="n">
        <v>3.51360542</v>
      </c>
      <c r="B93" s="0" t="n">
        <v>1.40544217</v>
      </c>
      <c r="C93" s="0" t="n">
        <v>5</v>
      </c>
      <c r="D93" s="0" t="n">
        <v>2.05</v>
      </c>
      <c r="E93" s="0" t="n">
        <v>1.24057392</v>
      </c>
      <c r="F93" s="0" t="n">
        <v>1.88495559</v>
      </c>
      <c r="G93" s="0" t="n">
        <v>1.12363525</v>
      </c>
      <c r="H93" s="1" t="n">
        <f aca="false">A93*0.529177249</f>
        <v>1.85932005022709</v>
      </c>
      <c r="I93" s="1" t="n">
        <f aca="false">B93*0.529177249</f>
        <v>0.74372802114919</v>
      </c>
      <c r="J93" s="1" t="n">
        <f aca="false">C93*0.529177249</f>
        <v>2.645886245</v>
      </c>
      <c r="K93" s="1" t="n">
        <f aca="false">D93*0.529177249</f>
        <v>1.08481336045</v>
      </c>
      <c r="L93" s="1" t="n">
        <f aca="false">E93*180/3.14159265358979</f>
        <v>71.0796497900003</v>
      </c>
      <c r="M93" s="1" t="n">
        <f aca="false">F93*180/3.14159265358979</f>
        <v>107.999999876592</v>
      </c>
      <c r="N93" s="1" t="n">
        <f aca="false">H93-0.5*K93*SIN(E93)*COS(F93)</f>
        <v>2.01787684924134</v>
      </c>
      <c r="O93" s="1" t="n">
        <f aca="false">I93-0.5*K93*SIN(E93)*SIN(F93)</f>
        <v>0.255740367539473</v>
      </c>
      <c r="P93" s="1" t="n">
        <f aca="false">J93-0.5*K93*COS(E93)</f>
        <v>2.47000902031317</v>
      </c>
      <c r="Q93" s="1" t="n">
        <f aca="false">H93+0.5*K93*SIN(E93)*COS(F93)</f>
        <v>1.70076325121284</v>
      </c>
      <c r="R93" s="1" t="n">
        <f aca="false">I93+0.5*K93*SIN(E93)*SIN(F93)</f>
        <v>1.23171567475891</v>
      </c>
      <c r="S93" s="1" t="n">
        <f aca="false">J93+0.5*K93*COS(E93)</f>
        <v>2.82176346968683</v>
      </c>
      <c r="T93" s="0" t="n">
        <v>163</v>
      </c>
      <c r="U93" s="2" t="n">
        <v>-47.43788</v>
      </c>
      <c r="V93" s="2" t="n">
        <v>-48.560305</v>
      </c>
      <c r="W93" s="0" t="n">
        <f aca="false">U93-V93</f>
        <v>1.122425</v>
      </c>
      <c r="X93" s="0" t="n">
        <f aca="false">G93-W93</f>
        <v>0.00121025000000019</v>
      </c>
      <c r="Y93" s="0" t="n">
        <f aca="false">ABS(G93-W93)</f>
        <v>0.00121025000000019</v>
      </c>
      <c r="Z93" s="0" t="n">
        <f aca="false">Y93^2</f>
        <v>1.46470506250046E-006</v>
      </c>
    </row>
    <row r="94" customFormat="false" ht="12.8" hidden="false" customHeight="false" outlineLevel="0" collapsed="false">
      <c r="A94" s="0" t="n">
        <v>2.10816325</v>
      </c>
      <c r="B94" s="0" t="n">
        <v>4.91904759</v>
      </c>
      <c r="C94" s="0" t="n">
        <v>2.2</v>
      </c>
      <c r="D94" s="0" t="n">
        <v>4</v>
      </c>
      <c r="E94" s="0" t="n">
        <v>1.57079633</v>
      </c>
      <c r="F94" s="0" t="n">
        <v>4.39822972</v>
      </c>
      <c r="G94" s="0" t="n">
        <v>1.12405764</v>
      </c>
      <c r="H94" s="1" t="n">
        <f aca="false">A94*0.529177249</f>
        <v>1.1155920290779</v>
      </c>
      <c r="I94" s="1" t="n">
        <f aca="false">B94*0.529177249</f>
        <v>2.60304807137628</v>
      </c>
      <c r="J94" s="1" t="n">
        <f aca="false">C94*0.529177249</f>
        <v>1.1641899478</v>
      </c>
      <c r="K94" s="1" t="n">
        <f aca="false">D94*0.529177249</f>
        <v>2.116708996</v>
      </c>
      <c r="L94" s="1" t="n">
        <f aca="false">E94*180/3.14159265358979</f>
        <v>90.000000183639</v>
      </c>
      <c r="M94" s="1" t="n">
        <f aca="false">F94*180/3.14159265358979</f>
        <v>252.000000285006</v>
      </c>
      <c r="N94" s="1" t="n">
        <f aca="false">H94-0.5*K94*SIN(E94)*COS(F94)</f>
        <v>1.44264155002617</v>
      </c>
      <c r="O94" s="1" t="n">
        <f aca="false">I94-0.5*K94*SIN(E94)*SIN(F94)</f>
        <v>3.60960301487631</v>
      </c>
      <c r="P94" s="1" t="n">
        <f aca="false">J94-0.5*K94*COS(E94)</f>
        <v>1.16418995119214</v>
      </c>
      <c r="Q94" s="1" t="n">
        <f aca="false">H94+0.5*K94*SIN(E94)*COS(F94)</f>
        <v>0.788542508129628</v>
      </c>
      <c r="R94" s="1" t="n">
        <f aca="false">I94+0.5*K94*SIN(E94)*SIN(F94)</f>
        <v>1.59649312787626</v>
      </c>
      <c r="S94" s="1" t="n">
        <f aca="false">J94+0.5*K94*COS(E94)</f>
        <v>1.16418994440786</v>
      </c>
      <c r="T94" s="0" t="n">
        <v>164</v>
      </c>
      <c r="U94" s="2" t="n">
        <v>-47.199077</v>
      </c>
      <c r="V94" s="2" t="n">
        <v>-48.560305</v>
      </c>
      <c r="W94" s="0" t="n">
        <f aca="false">U94-V94</f>
        <v>1.361228</v>
      </c>
      <c r="X94" s="0" t="n">
        <f aca="false">G94-W94</f>
        <v>-0.237170359999997</v>
      </c>
      <c r="Y94" s="0" t="n">
        <f aca="false">ABS(G94-W94)</f>
        <v>0.237170359999997</v>
      </c>
      <c r="Z94" s="0" t="n">
        <f aca="false">Y94^2</f>
        <v>0.0562497796625282</v>
      </c>
    </row>
    <row r="95" customFormat="false" ht="12.8" hidden="false" customHeight="false" outlineLevel="0" collapsed="false">
      <c r="A95" s="0" t="n">
        <v>2.10816325</v>
      </c>
      <c r="B95" s="0" t="n">
        <v>1.40544217</v>
      </c>
      <c r="C95" s="0" t="n">
        <v>4</v>
      </c>
      <c r="D95" s="0" t="n">
        <v>2.05</v>
      </c>
      <c r="E95" s="0" t="n">
        <v>0.25302242</v>
      </c>
      <c r="F95" s="0" t="n">
        <v>0</v>
      </c>
      <c r="G95" s="0" t="n">
        <v>1.12463402</v>
      </c>
      <c r="H95" s="1" t="n">
        <f aca="false">A95*0.529177249</f>
        <v>1.1155920290779</v>
      </c>
      <c r="I95" s="1" t="n">
        <f aca="false">B95*0.529177249</f>
        <v>0.74372802114919</v>
      </c>
      <c r="J95" s="1" t="n">
        <f aca="false">C95*0.529177249</f>
        <v>2.116708996</v>
      </c>
      <c r="K95" s="1" t="n">
        <f aca="false">D95*0.529177249</f>
        <v>1.08481336045</v>
      </c>
      <c r="L95" s="1" t="n">
        <f aca="false">E95*180/3.14159265358979</f>
        <v>14.4971167881865</v>
      </c>
      <c r="M95" s="1" t="n">
        <f aca="false">F95*180/3.14159265358979</f>
        <v>0</v>
      </c>
      <c r="N95" s="1" t="n">
        <f aca="false">H95-0.5*K95*SIN(E95)*COS(F95)</f>
        <v>0.979810667793113</v>
      </c>
      <c r="O95" s="1" t="n">
        <f aca="false">I95-0.5*K95*SIN(E95)*SIN(F95)</f>
        <v>0.74372802114919</v>
      </c>
      <c r="P95" s="1" t="n">
        <f aca="false">J95-0.5*K95*COS(E95)</f>
        <v>1.59157241502286</v>
      </c>
      <c r="Q95" s="1" t="n">
        <f aca="false">H95+0.5*K95*SIN(E95)*COS(F95)</f>
        <v>1.25137339036269</v>
      </c>
      <c r="R95" s="1" t="n">
        <f aca="false">I95+0.5*K95*SIN(E95)*SIN(F95)</f>
        <v>0.74372802114919</v>
      </c>
      <c r="S95" s="1" t="n">
        <f aca="false">J95+0.5*K95*COS(E95)</f>
        <v>2.64184557697714</v>
      </c>
      <c r="T95" s="0" t="n">
        <v>165</v>
      </c>
      <c r="U95" s="2" t="n">
        <v>-47.433401</v>
      </c>
      <c r="V95" s="2" t="n">
        <v>-48.560305</v>
      </c>
      <c r="W95" s="0" t="n">
        <f aca="false">U95-V95</f>
        <v>1.126904</v>
      </c>
      <c r="X95" s="0" t="n">
        <f aca="false">G95-W95</f>
        <v>-0.00226997999999612</v>
      </c>
      <c r="Y95" s="0" t="n">
        <f aca="false">ABS(G95-W95)</f>
        <v>0.00226997999999612</v>
      </c>
      <c r="Z95" s="0" t="n">
        <f aca="false">Y95^2</f>
        <v>5.15280920038238E-006</v>
      </c>
    </row>
    <row r="96" customFormat="false" ht="12.8" hidden="false" customHeight="false" outlineLevel="0" collapsed="false">
      <c r="A96" s="0" t="n">
        <v>4.91904759</v>
      </c>
      <c r="B96" s="0" t="n">
        <v>0.70272108</v>
      </c>
      <c r="C96" s="0" t="n">
        <v>3</v>
      </c>
      <c r="D96" s="0" t="n">
        <v>1.45</v>
      </c>
      <c r="E96" s="0" t="n">
        <v>1.57079633</v>
      </c>
      <c r="F96" s="0" t="n">
        <v>5.02654825</v>
      </c>
      <c r="G96" s="0" t="n">
        <v>1.14347788</v>
      </c>
      <c r="H96" s="1" t="n">
        <f aca="false">A96*0.529177249</f>
        <v>2.60304807137628</v>
      </c>
      <c r="I96" s="1" t="n">
        <f aca="false">B96*0.529177249</f>
        <v>0.371864007928709</v>
      </c>
      <c r="J96" s="1" t="n">
        <f aca="false">C96*0.529177249</f>
        <v>1.587531747</v>
      </c>
      <c r="K96" s="1" t="n">
        <f aca="false">D96*0.529177249</f>
        <v>0.76730701105</v>
      </c>
      <c r="L96" s="1" t="n">
        <f aca="false">E96*180/3.14159265358979</f>
        <v>90.000000183639</v>
      </c>
      <c r="M96" s="1" t="n">
        <f aca="false">F96*180/3.14159265358979</f>
        <v>288.00000024387</v>
      </c>
      <c r="N96" s="1" t="n">
        <f aca="false">H96-0.5*K96*SIN(E96)*COS(F96)</f>
        <v>2.4844926166645</v>
      </c>
      <c r="O96" s="1" t="n">
        <f aca="false">I96-0.5*K96*SIN(E96)*SIN(F96)</f>
        <v>0.736740173853128</v>
      </c>
      <c r="P96" s="1" t="n">
        <f aca="false">J96-0.5*K96*COS(E96)</f>
        <v>1.58753174822965</v>
      </c>
      <c r="Q96" s="1" t="n">
        <f aca="false">H96+0.5*K96*SIN(E96)*COS(F96)</f>
        <v>2.72160352608806</v>
      </c>
      <c r="R96" s="1" t="n">
        <f aca="false">I96+0.5*K96*SIN(E96)*SIN(F96)</f>
        <v>0.00698784200429026</v>
      </c>
      <c r="S96" s="1" t="n">
        <f aca="false">J96+0.5*K96*COS(E96)</f>
        <v>1.58753174577035</v>
      </c>
      <c r="T96" s="0" t="n">
        <v>167</v>
      </c>
      <c r="U96" s="2" t="n">
        <v>-47.521886</v>
      </c>
      <c r="V96" s="2" t="n">
        <v>-48.560305</v>
      </c>
      <c r="W96" s="0" t="n">
        <f aca="false">U96-V96</f>
        <v>1.038419</v>
      </c>
      <c r="X96" s="0" t="n">
        <f aca="false">G96-W96</f>
        <v>0.105058880000003</v>
      </c>
      <c r="Y96" s="0" t="n">
        <f aca="false">ABS(G96-W96)</f>
        <v>0.105058880000003</v>
      </c>
      <c r="Z96" s="0" t="n">
        <f aca="false">Y96^2</f>
        <v>0.0110373682668549</v>
      </c>
    </row>
    <row r="97" customFormat="false" ht="12.8" hidden="false" customHeight="false" outlineLevel="0" collapsed="false">
      <c r="A97" s="0" t="n">
        <v>0</v>
      </c>
      <c r="B97" s="0" t="n">
        <v>1.40544217</v>
      </c>
      <c r="C97" s="0" t="n">
        <v>4</v>
      </c>
      <c r="D97" s="0" t="n">
        <v>2.05</v>
      </c>
      <c r="E97" s="0" t="n">
        <v>0.91047403</v>
      </c>
      <c r="F97" s="0" t="n">
        <v>2.51327412</v>
      </c>
      <c r="G97" s="0" t="n">
        <v>1.14763058</v>
      </c>
      <c r="H97" s="1" t="n">
        <f aca="false">A97*0.529177249</f>
        <v>0</v>
      </c>
      <c r="I97" s="1" t="n">
        <f aca="false">B97*0.529177249</f>
        <v>0.74372802114919</v>
      </c>
      <c r="J97" s="1" t="n">
        <f aca="false">C97*0.529177249</f>
        <v>2.116708996</v>
      </c>
      <c r="K97" s="1" t="n">
        <f aca="false">D97*0.529177249</f>
        <v>1.08481336045</v>
      </c>
      <c r="L97" s="1" t="n">
        <f aca="false">E97*180/3.14159265358979</f>
        <v>52.1663192752676</v>
      </c>
      <c r="M97" s="1" t="n">
        <f aca="false">F97*180/3.14159265358979</f>
        <v>143.999999835456</v>
      </c>
      <c r="N97" s="1" t="n">
        <f aca="false">H97-0.5*K97*SIN(E97)*COS(F97)</f>
        <v>0.346574675297357</v>
      </c>
      <c r="O97" s="1" t="n">
        <f aca="false">I97-0.5*K97*SIN(E97)*SIN(F97)</f>
        <v>0.49192677889532</v>
      </c>
      <c r="P97" s="1" t="n">
        <f aca="false">J97-0.5*K97*COS(E97)</f>
        <v>1.78401223377553</v>
      </c>
      <c r="Q97" s="1" t="n">
        <f aca="false">H97+0.5*K97*SIN(E97)*COS(F97)</f>
        <v>-0.346574675297357</v>
      </c>
      <c r="R97" s="1" t="n">
        <f aca="false">I97+0.5*K97*SIN(E97)*SIN(F97)</f>
        <v>0.99552926340306</v>
      </c>
      <c r="S97" s="1" t="n">
        <f aca="false">J97+0.5*K97*COS(E97)</f>
        <v>2.44940575822447</v>
      </c>
      <c r="T97" s="0" t="n">
        <v>168</v>
      </c>
      <c r="U97" s="2" t="n">
        <v>-47.395822</v>
      </c>
      <c r="V97" s="2" t="n">
        <v>-48.560305</v>
      </c>
      <c r="W97" s="0" t="n">
        <f aca="false">U97-V97</f>
        <v>1.164483</v>
      </c>
      <c r="X97" s="0" t="n">
        <f aca="false">G97-W97</f>
        <v>-0.0168524199999971</v>
      </c>
      <c r="Y97" s="0" t="n">
        <f aca="false">ABS(G97-W97)</f>
        <v>0.0168524199999971</v>
      </c>
      <c r="Z97" s="0" t="n">
        <f aca="false">Y97^2</f>
        <v>0.000284004059856302</v>
      </c>
    </row>
    <row r="98" customFormat="false" ht="12.8" hidden="false" customHeight="false" outlineLevel="0" collapsed="false">
      <c r="A98" s="0" t="n">
        <v>4.91904759</v>
      </c>
      <c r="B98" s="0" t="n">
        <v>2.81088433</v>
      </c>
      <c r="C98" s="0" t="n">
        <v>4.1</v>
      </c>
      <c r="D98" s="0" t="n">
        <v>2.05</v>
      </c>
      <c r="E98" s="0" t="n">
        <v>0.91047403</v>
      </c>
      <c r="F98" s="0" t="n">
        <v>1.88495559</v>
      </c>
      <c r="G98" s="0" t="n">
        <v>1.17332429</v>
      </c>
      <c r="H98" s="1" t="n">
        <f aca="false">A98*0.529177249</f>
        <v>2.60304807137628</v>
      </c>
      <c r="I98" s="1" t="n">
        <f aca="false">B98*0.529177249</f>
        <v>1.48745603700661</v>
      </c>
      <c r="J98" s="1" t="n">
        <f aca="false">C98*0.529177249</f>
        <v>2.1696267209</v>
      </c>
      <c r="K98" s="1" t="n">
        <f aca="false">D98*0.529177249</f>
        <v>1.08481336045</v>
      </c>
      <c r="L98" s="1" t="n">
        <f aca="false">E98*180/3.14159265358979</f>
        <v>52.1663192752676</v>
      </c>
      <c r="M98" s="1" t="n">
        <f aca="false">F98*180/3.14159265358979</f>
        <v>107.999999876592</v>
      </c>
      <c r="N98" s="1" t="n">
        <f aca="false">H98-0.5*K98*SIN(E98)*COS(F98)</f>
        <v>2.73542781709859</v>
      </c>
      <c r="O98" s="1" t="n">
        <f aca="false">I98-0.5*K98*SIN(E98)*SIN(F98)</f>
        <v>1.08003306995571</v>
      </c>
      <c r="P98" s="1" t="n">
        <f aca="false">J98-0.5*K98*COS(E98)</f>
        <v>1.83692995867553</v>
      </c>
      <c r="Q98" s="1" t="n">
        <f aca="false">H98+0.5*K98*SIN(E98)*COS(F98)</f>
        <v>2.47066832565398</v>
      </c>
      <c r="R98" s="1" t="n">
        <f aca="false">I98+0.5*K98*SIN(E98)*SIN(F98)</f>
        <v>1.89487900405751</v>
      </c>
      <c r="S98" s="1" t="n">
        <f aca="false">J98+0.5*K98*COS(E98)</f>
        <v>2.50232348312447</v>
      </c>
      <c r="T98" s="0" t="n">
        <v>169</v>
      </c>
      <c r="U98" s="2" t="n">
        <v>-47.404262</v>
      </c>
      <c r="V98" s="2" t="n">
        <v>-48.560305</v>
      </c>
      <c r="W98" s="0" t="n">
        <f aca="false">U98-V98</f>
        <v>1.156043</v>
      </c>
      <c r="X98" s="0" t="n">
        <f aca="false">G98-W98</f>
        <v>0.0172812900000032</v>
      </c>
      <c r="Y98" s="0" t="n">
        <f aca="false">ABS(G98-W98)</f>
        <v>0.0172812900000032</v>
      </c>
      <c r="Z98" s="0" t="n">
        <f aca="false">Y98^2</f>
        <v>0.000298642984064211</v>
      </c>
    </row>
    <row r="99" customFormat="false" ht="12.8" hidden="false" customHeight="false" outlineLevel="0" collapsed="false">
      <c r="A99" s="0" t="n">
        <v>0.70272108</v>
      </c>
      <c r="B99" s="0" t="n">
        <v>3.51360542</v>
      </c>
      <c r="C99" s="0" t="n">
        <v>3.5</v>
      </c>
      <c r="D99" s="0" t="n">
        <v>2.05</v>
      </c>
      <c r="E99" s="0" t="n">
        <v>1.57079633</v>
      </c>
      <c r="F99" s="0" t="n">
        <v>2.51327412</v>
      </c>
      <c r="G99" s="0" t="n">
        <v>1.18211464</v>
      </c>
      <c r="H99" s="1" t="n">
        <f aca="false">A99*0.529177249</f>
        <v>0.371864007928709</v>
      </c>
      <c r="I99" s="1" t="n">
        <f aca="false">B99*0.529177249</f>
        <v>1.85932005022709</v>
      </c>
      <c r="J99" s="1" t="n">
        <f aca="false">C99*0.529177249</f>
        <v>1.8521203715</v>
      </c>
      <c r="K99" s="1" t="n">
        <f aca="false">D99*0.529177249</f>
        <v>1.08481336045</v>
      </c>
      <c r="L99" s="1" t="n">
        <f aca="false">E99*180/3.14159265358979</f>
        <v>90.000000183639</v>
      </c>
      <c r="M99" s="1" t="n">
        <f aca="false">F99*180/3.14159265358979</f>
        <v>143.999999835456</v>
      </c>
      <c r="N99" s="1" t="n">
        <f aca="false">H99-0.5*K99*SIN(E99)*COS(F99)</f>
        <v>0.810680229177637</v>
      </c>
      <c r="O99" s="1" t="n">
        <f aca="false">I99-0.5*K99*SIN(E99)*SIN(F99)</f>
        <v>1.54050140158571</v>
      </c>
      <c r="P99" s="1" t="n">
        <f aca="false">J99-0.5*K99*COS(E99)</f>
        <v>1.85212037323847</v>
      </c>
      <c r="Q99" s="1" t="n">
        <f aca="false">H99+0.5*K99*SIN(E99)*COS(F99)</f>
        <v>-0.0669522133202194</v>
      </c>
      <c r="R99" s="1" t="n">
        <f aca="false">I99+0.5*K99*SIN(E99)*SIN(F99)</f>
        <v>2.17813869886847</v>
      </c>
      <c r="S99" s="1" t="n">
        <f aca="false">J99+0.5*K99*COS(E99)</f>
        <v>1.85212036976153</v>
      </c>
      <c r="T99" s="0" t="n">
        <v>170</v>
      </c>
      <c r="U99" s="2" t="n">
        <v>-47.346446</v>
      </c>
      <c r="V99" s="2" t="n">
        <v>-48.560305</v>
      </c>
      <c r="W99" s="0" t="n">
        <f aca="false">U99-V99</f>
        <v>1.213859</v>
      </c>
      <c r="X99" s="0" t="n">
        <f aca="false">G99-W99</f>
        <v>-0.0317443599999994</v>
      </c>
      <c r="Y99" s="0" t="n">
        <f aca="false">ABS(G99-W99)</f>
        <v>0.0317443599999994</v>
      </c>
      <c r="Z99" s="0" t="n">
        <f aca="false">Y99^2</f>
        <v>0.00100770439180956</v>
      </c>
    </row>
    <row r="100" customFormat="false" ht="12.8" hidden="false" customHeight="false" outlineLevel="0" collapsed="false">
      <c r="A100" s="0" t="n">
        <v>4.2163265</v>
      </c>
      <c r="B100" s="0" t="n">
        <v>3.51360542</v>
      </c>
      <c r="C100" s="0" t="n">
        <v>2.5</v>
      </c>
      <c r="D100" s="0" t="n">
        <v>1.45</v>
      </c>
      <c r="E100" s="0" t="n">
        <v>1.24057392</v>
      </c>
      <c r="F100" s="0" t="n">
        <v>3.76991118</v>
      </c>
      <c r="G100" s="0" t="n">
        <v>1.1888682</v>
      </c>
      <c r="H100" s="1" t="n">
        <f aca="false">A100*0.529177249</f>
        <v>2.2311840581558</v>
      </c>
      <c r="I100" s="1" t="n">
        <f aca="false">B100*0.529177249</f>
        <v>1.85932005022709</v>
      </c>
      <c r="J100" s="1" t="n">
        <f aca="false">C100*0.529177249</f>
        <v>1.3229431225</v>
      </c>
      <c r="K100" s="1" t="n">
        <f aca="false">D100*0.529177249</f>
        <v>0.76730701105</v>
      </c>
      <c r="L100" s="1" t="n">
        <f aca="false">E100*180/3.14159265358979</f>
        <v>71.0796497900003</v>
      </c>
      <c r="M100" s="1" t="n">
        <f aca="false">F100*180/3.14159265358979</f>
        <v>215.999999753184</v>
      </c>
      <c r="N100" s="1" t="n">
        <f aca="false">H100-0.5*K100*SIN(E100)*COS(F100)</f>
        <v>2.52479639224142</v>
      </c>
      <c r="O100" s="1" t="n">
        <f aca="false">I100-0.5*K100*SIN(E100)*SIN(F100)</f>
        <v>2.07264189575476</v>
      </c>
      <c r="P100" s="1" t="n">
        <f aca="false">J100-0.5*K100*COS(E100)</f>
        <v>1.19854215869712</v>
      </c>
      <c r="Q100" s="1" t="n">
        <f aca="false">H100+0.5*K100*SIN(E100)*COS(F100)</f>
        <v>1.93757172407018</v>
      </c>
      <c r="R100" s="1" t="n">
        <f aca="false">I100+0.5*K100*SIN(E100)*SIN(F100)</f>
        <v>1.64599820469942</v>
      </c>
      <c r="S100" s="1" t="n">
        <f aca="false">J100+0.5*K100*COS(E100)</f>
        <v>1.44734408630288</v>
      </c>
      <c r="T100" s="0" t="n">
        <v>171</v>
      </c>
      <c r="U100" s="2" t="n">
        <v>-47.3161</v>
      </c>
      <c r="V100" s="2" t="n">
        <v>-48.560305</v>
      </c>
      <c r="W100" s="0" t="n">
        <f aca="false">U100-V100</f>
        <v>1.244205</v>
      </c>
      <c r="X100" s="0" t="n">
        <f aca="false">G100-W100</f>
        <v>-0.055336800000001</v>
      </c>
      <c r="Y100" s="0" t="n">
        <f aca="false">ABS(G100-W100)</f>
        <v>0.055336800000001</v>
      </c>
      <c r="Z100" s="0" t="n">
        <f aca="false">Y100^2</f>
        <v>0.00306216143424011</v>
      </c>
    </row>
    <row r="101" customFormat="false" ht="12.8" hidden="false" customHeight="false" outlineLevel="0" collapsed="false">
      <c r="A101" s="0" t="n">
        <v>4.2163265</v>
      </c>
      <c r="B101" s="0" t="n">
        <v>2.81088433</v>
      </c>
      <c r="C101" s="0" t="n">
        <v>4.3</v>
      </c>
      <c r="D101" s="0" t="n">
        <v>2.2</v>
      </c>
      <c r="E101" s="0" t="n">
        <v>0.25302242</v>
      </c>
      <c r="F101" s="0" t="n">
        <v>3.76991118</v>
      </c>
      <c r="G101" s="0" t="n">
        <v>1.37189746</v>
      </c>
      <c r="H101" s="1" t="n">
        <f aca="false">A101*0.529177249</f>
        <v>2.2311840581558</v>
      </c>
      <c r="I101" s="1" t="n">
        <f aca="false">B101*0.529177249</f>
        <v>1.48745603700661</v>
      </c>
      <c r="J101" s="1" t="n">
        <f aca="false">C101*0.529177249</f>
        <v>2.2754621707</v>
      </c>
      <c r="K101" s="1" t="n">
        <f aca="false">D101*0.529177249</f>
        <v>1.1641899478</v>
      </c>
      <c r="L101" s="1" t="n">
        <f aca="false">E101*180/3.14159265358979</f>
        <v>14.4971167881865</v>
      </c>
      <c r="M101" s="1" t="n">
        <f aca="false">F101*180/3.14159265358979</f>
        <v>215.999999753184</v>
      </c>
      <c r="N101" s="1" t="n">
        <f aca="false">H101-0.5*K101*SIN(E101)*COS(F101)</f>
        <v>2.34907125040635</v>
      </c>
      <c r="O101" s="1" t="n">
        <f aca="false">I101-0.5*K101*SIN(E101)*SIN(F101)</f>
        <v>1.57310609490788</v>
      </c>
      <c r="P101" s="1" t="n">
        <f aca="false">J101-0.5*K101*COS(E101)</f>
        <v>1.71190096184649</v>
      </c>
      <c r="Q101" s="1" t="n">
        <f aca="false">H101+0.5*K101*SIN(E101)*COS(F101)</f>
        <v>2.11329686590525</v>
      </c>
      <c r="R101" s="1" t="n">
        <f aca="false">I101+0.5*K101*SIN(E101)*SIN(F101)</f>
        <v>1.40180597910533</v>
      </c>
      <c r="S101" s="1" t="n">
        <f aca="false">J101+0.5*K101*COS(E101)</f>
        <v>2.83902337955351</v>
      </c>
      <c r="T101" s="0" t="n">
        <v>199</v>
      </c>
      <c r="U101" s="2" t="n">
        <v>-47.205421</v>
      </c>
      <c r="V101" s="2" t="n">
        <v>-48.560305</v>
      </c>
      <c r="W101" s="0" t="n">
        <f aca="false">U101-V101</f>
        <v>1.354884</v>
      </c>
      <c r="X101" s="0" t="n">
        <f aca="false">G101-W101</f>
        <v>0.0170134600000016</v>
      </c>
      <c r="Y101" s="0" t="n">
        <f aca="false">ABS(G101-W101)</f>
        <v>0.0170134600000016</v>
      </c>
      <c r="Z101" s="0" t="n">
        <f aca="false">Y101^2</f>
        <v>0.000289457821171654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2018-08-28T16:47:43Z</dcterms:created>
  <dc:creator/>
  <dc:description/>
  <dc:language>en-US</dc:language>
  <cp:lastModifiedBy/>
  <dcterms:modified xsi:type="dcterms:W3CDTF">2018-08-28T17:34:31Z</dcterms:modified>
  <cp:revision>3</cp:revision>
  <dc:subject/>
  <dc:title/>
</cp:coreProperties>
</file>